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8085" tabRatio="777" activeTab="0"/>
  </bookViews>
  <sheets>
    <sheet name="CI" sheetId="1" r:id="rId1"/>
    <sheet name="FP" sheetId="2" r:id="rId2"/>
    <sheet name="change in equity" sheetId="3" r:id="rId3"/>
    <sheet name="cashflow" sheetId="4" r:id="rId4"/>
  </sheets>
  <externalReferences>
    <externalReference r:id="rId7"/>
  </externalReferences>
  <definedNames>
    <definedName name="_xlnm.Print_Area" localSheetId="3">'cashflow'!$A$1:$H$43</definedName>
    <definedName name="_xlnm.Print_Area" localSheetId="1">'FP'!$A$1:$D$78</definedName>
  </definedNames>
  <calcPr fullCalcOnLoad="1"/>
</workbook>
</file>

<file path=xl/sharedStrings.xml><?xml version="1.0" encoding="utf-8"?>
<sst xmlns="http://schemas.openxmlformats.org/spreadsheetml/2006/main" count="163" uniqueCount="133">
  <si>
    <t>GPA Holdings Berhad</t>
  </si>
  <si>
    <t>Condensed Consolidated Statement of Comprehensive Income</t>
  </si>
  <si>
    <t>(The current year figures have not been audited)</t>
  </si>
  <si>
    <t>Note</t>
  </si>
  <si>
    <t>RM'000</t>
  </si>
  <si>
    <t>Sales</t>
  </si>
  <si>
    <t>Cost of Sales</t>
  </si>
  <si>
    <t>Gross Profit</t>
  </si>
  <si>
    <t>Other income</t>
  </si>
  <si>
    <t>- Non-operating income</t>
  </si>
  <si>
    <t>- Interest income</t>
  </si>
  <si>
    <t>Finance cost</t>
  </si>
  <si>
    <t>Tax</t>
  </si>
  <si>
    <t>Earnings per share - basic (Sen)</t>
  </si>
  <si>
    <t>3 months ended</t>
  </si>
  <si>
    <t>Operating Expenses</t>
  </si>
  <si>
    <t>Total comprehensive income for the period</t>
  </si>
  <si>
    <t>-Non-controlling interests</t>
  </si>
  <si>
    <t>Net comprehensive
income for the period</t>
  </si>
  <si>
    <t>Condensed Consolidated Statement of Financial Position</t>
  </si>
  <si>
    <t>Qtr</t>
  </si>
  <si>
    <t>As at</t>
  </si>
  <si>
    <t>Non-current assets</t>
  </si>
  <si>
    <t>Property, plant and equipment</t>
  </si>
  <si>
    <t>Investment properties</t>
  </si>
  <si>
    <t>Deferred Tax Assets</t>
  </si>
  <si>
    <t>Available-for-sales investment</t>
  </si>
  <si>
    <t>Goodwill on consolidation</t>
  </si>
  <si>
    <t>Investment in Subsidiary Companies</t>
  </si>
  <si>
    <t>Other non current assets</t>
  </si>
  <si>
    <t>Current assets</t>
  </si>
  <si>
    <t>Inventories</t>
  </si>
  <si>
    <t>Receivables, deposits and prepayments</t>
  </si>
  <si>
    <t>Dividend receivable from subsidiaries</t>
  </si>
  <si>
    <t>Marketable securities</t>
  </si>
  <si>
    <t>Cash and bank balances</t>
  </si>
  <si>
    <t>Provisions</t>
  </si>
  <si>
    <t>Trade Payables</t>
  </si>
  <si>
    <t>Other payables</t>
  </si>
  <si>
    <t>Tax liabilities</t>
  </si>
  <si>
    <t>Bank borrowings</t>
  </si>
  <si>
    <t>Dividend payable</t>
  </si>
  <si>
    <t>Deferred tax liabilities</t>
  </si>
  <si>
    <t>Share capital</t>
  </si>
  <si>
    <t>Reserves</t>
  </si>
  <si>
    <t>Shareholders' equity</t>
  </si>
  <si>
    <t>Non-controlling interests</t>
  </si>
  <si>
    <t>Total Equity</t>
  </si>
  <si>
    <t>Net Assets per Share (RM)</t>
  </si>
  <si>
    <t>Condensed Consolidated Statement of Changes in Equity</t>
  </si>
  <si>
    <t>Attributable to equity holders of the Parent</t>
  </si>
  <si>
    <t>Non-distributable</t>
  </si>
  <si>
    <t>Distributable</t>
  </si>
  <si>
    <t>Share Capital</t>
  </si>
  <si>
    <t>Share Premium</t>
  </si>
  <si>
    <t>Available for sales reserves</t>
  </si>
  <si>
    <t>Revaluation reserves</t>
  </si>
  <si>
    <t>Retained Earnings</t>
  </si>
  <si>
    <t>Total Equity Funds</t>
  </si>
  <si>
    <t>RM '000</t>
  </si>
  <si>
    <t>-</t>
  </si>
  <si>
    <t>as previously reported</t>
  </si>
  <si>
    <t>As restated</t>
  </si>
  <si>
    <t xml:space="preserve">Total comprehensive income for </t>
  </si>
  <si>
    <t>the period</t>
  </si>
  <si>
    <t xml:space="preserve"> Total comprehensive income for </t>
  </si>
  <si>
    <t>Condensed Consolidated Statement of Cash flows</t>
  </si>
  <si>
    <t>Cash flows from/(for) operating activities</t>
  </si>
  <si>
    <t>Cash receipts from customers</t>
  </si>
  <si>
    <t>Cash paid to suppliers and employees</t>
  </si>
  <si>
    <t>Interest received</t>
  </si>
  <si>
    <t>Tax refund</t>
  </si>
  <si>
    <t>Tax paid</t>
  </si>
  <si>
    <t>Net cash from/(used in) operating activities</t>
  </si>
  <si>
    <t>Cash flows for investing activities</t>
  </si>
  <si>
    <t>Purchase of property, plant and equipment</t>
  </si>
  <si>
    <t>Proceeds from disposal of property, plant and equipment</t>
  </si>
  <si>
    <t>Net cash used in investing activities</t>
  </si>
  <si>
    <t>Cash flows (for)/from financing activities</t>
  </si>
  <si>
    <t>Interest paid</t>
  </si>
  <si>
    <t>Net cash (used in)/from financing activities</t>
  </si>
  <si>
    <t>Net decrease in cash and cash equivalents</t>
  </si>
  <si>
    <t>Cash and cash equivalents at beginning of the period</t>
  </si>
  <si>
    <t>Cash and cash equivalents at end of the period</t>
  </si>
  <si>
    <t>Profit/ (Loss) from operations</t>
  </si>
  <si>
    <t>Profit/ (Loss) after tax</t>
  </si>
  <si>
    <t>Profit/ (Loss) before tax</t>
  </si>
  <si>
    <t>Total comprehensive income attributable to: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</si>
  <si>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</si>
  <si>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</si>
  <si>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</si>
  <si>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</si>
  <si>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</si>
  <si>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</si>
  <si>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Provisions for impairment in subsi</t>
  </si>
  <si>
    <t>Loan from director/ shareholder</t>
  </si>
  <si>
    <t>Balance as at 1 April 2012</t>
  </si>
  <si>
    <t>-Owners of the Company</t>
  </si>
  <si>
    <t>ASSETS</t>
  </si>
  <si>
    <t>TOTAL ASSETS</t>
  </si>
  <si>
    <t>EQUITY AND LIABILITIES</t>
  </si>
  <si>
    <t>Equity</t>
  </si>
  <si>
    <t>Non-current liabilities</t>
  </si>
  <si>
    <t>Total Liabilities</t>
  </si>
  <si>
    <t>TOTAL EQUITY AND LIABILITIES</t>
  </si>
  <si>
    <t>Current liabilities</t>
  </si>
  <si>
    <t>Effects of adopting FRS139</t>
  </si>
  <si>
    <t>Expenses on right issues</t>
  </si>
  <si>
    <t>Minority interest from newly</t>
  </si>
  <si>
    <t>acquired subsidiary</t>
  </si>
  <si>
    <t xml:space="preserve">Dividends paid </t>
  </si>
  <si>
    <t xml:space="preserve">Revaluation surplus on </t>
  </si>
  <si>
    <t>land and buildings</t>
  </si>
  <si>
    <t>Dividends paid</t>
  </si>
  <si>
    <t>Reclassification of goodwill to non-current assets</t>
  </si>
  <si>
    <t>Dividend received</t>
  </si>
  <si>
    <t>Sales of marketable securities</t>
  </si>
  <si>
    <t>Release of deposit pledged as security for bank facilities</t>
  </si>
  <si>
    <t>Expenses on rights issue</t>
  </si>
  <si>
    <t>Balance as at 31 March 2013</t>
  </si>
  <si>
    <t>Balance as at 1 April 2013</t>
  </si>
  <si>
    <t>The Unaudited Condensed Consolidated Statement of Financial Position should be read in conjunction with the financial statements for the financial year ended 31 March 2013</t>
  </si>
  <si>
    <t>The Condensed Consolidated Statement of Changes in Equity should be read in conjunction with the financial statements for the financial year ended 31 March 2013</t>
  </si>
  <si>
    <t>The Unaudited Condensed Consolidated Statement of Comprehensive Income should be read in conjunction with the financial statements for the financial year ended 31 March 2013</t>
  </si>
  <si>
    <t>The Condensed Consolidated Statement of Cash Flows should be read in conjunction with the financial statements for the financial year ended 31 March 2013</t>
  </si>
  <si>
    <t>Subscription of new shares in a subsidiary</t>
  </si>
  <si>
    <t>by non-controlling interests</t>
  </si>
  <si>
    <t>Unaudited Interim Report for the Twelve Months Ended 31 March 2014</t>
  </si>
  <si>
    <t>12 months ended</t>
  </si>
  <si>
    <t xml:space="preserve"> Unaudited Interim Report as at March 2014</t>
  </si>
  <si>
    <t>Net proceeds from borrowings</t>
  </si>
  <si>
    <t>repayments to hire purchase payables</t>
  </si>
  <si>
    <t>Balance as at 31 March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</si>
</sst>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_(* #,##0.0_);_(* \(#,##0.0\);_(* &quot;-&quot;_);_(@_)"/>
    <numFmt numFmtId="174" formatCode="_(* #,##0.000_);_(* \(#,##0.000\);_(* &quot;-&quot;_);_(@_)"/>
    <numFmt numFmtId="175" formatCode="_(* #,##0.00_);_(* \(#,##0.00\);_(* &quot;-&quot;_);_(@_)"/>
    <numFmt numFmtId="176" formatCode="_ * #,##0_ ;_ * \-#,##0_ ;_ * &quot;-&quot;??_ ;_ @_ "/>
    <numFmt numFmtId="177" formatCode="_ * #,##0.00_ ;_ * \-#,##0.00_ ;_ * &quot;-&quot;??_ ;_ @_ "/>
    <numFmt numFmtId="178" formatCode="_(* #,##0.0_);_(* \(#,##0.0\);_(* &quot;-&quot;??_);_(@_)"/>
    <numFmt numFmtId="179" formatCode="[$-409]dddd\,\ mmmm\ dd\,\ yyyy"/>
    <numFmt numFmtId="180" formatCode="_(* #,##0.0000_);_(* \(#,##0.0000\);_(* &quot;-&quot;??_);_(@_)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sz val="11"/>
      <color indexed="60"/>
      <name val="Times New Roman"/>
      <family val="1"/>
    </font>
    <font>
      <sz val="11"/>
      <color indexed="48"/>
      <name val="Times New Roman"/>
      <family val="1"/>
    </font>
    <font>
      <sz val="8"/>
      <name val="Arial"/>
      <family val="2"/>
    </font>
    <font>
      <sz val="11"/>
      <color indexed="1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vertical="top"/>
    </xf>
    <xf numFmtId="41" fontId="2" fillId="0" borderId="1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vertical="top"/>
    </xf>
    <xf numFmtId="41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0" fontId="2" fillId="0" borderId="0" xfId="42" applyNumberFormat="1" applyFont="1" applyFill="1" applyAlignment="1">
      <alignment/>
    </xf>
    <xf numFmtId="170" fontId="1" fillId="0" borderId="0" xfId="42" applyNumberFormat="1" applyFont="1" applyFill="1" applyAlignment="1">
      <alignment/>
    </xf>
    <xf numFmtId="41" fontId="2" fillId="0" borderId="0" xfId="42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58" applyFont="1" applyAlignment="1">
      <alignment/>
    </xf>
    <xf numFmtId="0" fontId="3" fillId="0" borderId="0" xfId="0" applyFont="1" applyAlignment="1">
      <alignment vertical="top"/>
    </xf>
    <xf numFmtId="170" fontId="3" fillId="0" borderId="0" xfId="42" applyNumberFormat="1" applyFont="1" applyAlignment="1">
      <alignment vertical="top"/>
    </xf>
    <xf numFmtId="37" fontId="3" fillId="0" borderId="0" xfId="62" applyNumberFormat="1" applyFont="1" applyFill="1" applyBorder="1" applyAlignment="1">
      <alignment horizontal="right" vertical="top" wrapText="1"/>
    </xf>
    <xf numFmtId="170" fontId="3" fillId="0" borderId="0" xfId="4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71" fontId="3" fillId="0" borderId="0" xfId="62" applyNumberFormat="1" applyFont="1" applyBorder="1" applyAlignment="1">
      <alignment horizontal="justify" vertical="top" wrapText="1"/>
    </xf>
    <xf numFmtId="0" fontId="3" fillId="0" borderId="0" xfId="0" applyFont="1" applyFill="1" applyAlignment="1">
      <alignment vertical="top"/>
    </xf>
    <xf numFmtId="170" fontId="3" fillId="0" borderId="10" xfId="42" applyNumberFormat="1" applyFont="1" applyFill="1" applyBorder="1" applyAlignment="1">
      <alignment vertical="top"/>
    </xf>
    <xf numFmtId="170" fontId="3" fillId="0" borderId="10" xfId="42" applyNumberFormat="1" applyFont="1" applyBorder="1" applyAlignment="1">
      <alignment vertical="top"/>
    </xf>
    <xf numFmtId="170" fontId="3" fillId="0" borderId="0" xfId="42" applyNumberFormat="1" applyFont="1" applyFill="1" applyAlignment="1">
      <alignment vertical="top"/>
    </xf>
    <xf numFmtId="171" fontId="3" fillId="0" borderId="0" xfId="62" applyNumberFormat="1" applyFont="1" applyFill="1" applyBorder="1" applyAlignment="1">
      <alignment horizontal="justify" vertical="top" wrapText="1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vertical="top" wrapText="1"/>
    </xf>
    <xf numFmtId="170" fontId="9" fillId="0" borderId="0" xfId="42" applyNumberFormat="1" applyFont="1" applyBorder="1" applyAlignment="1">
      <alignment vertical="top"/>
    </xf>
    <xf numFmtId="170" fontId="3" fillId="0" borderId="11" xfId="42" applyNumberFormat="1" applyFont="1" applyBorder="1" applyAlignment="1">
      <alignment vertical="top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4" fillId="0" borderId="0" xfId="0" applyFont="1" applyAlignment="1">
      <alignment/>
    </xf>
    <xf numFmtId="41" fontId="7" fillId="0" borderId="12" xfId="0" applyNumberFormat="1" applyFont="1" applyFill="1" applyBorder="1" applyAlignment="1">
      <alignment vertical="top"/>
    </xf>
    <xf numFmtId="41" fontId="6" fillId="0" borderId="12" xfId="42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top"/>
    </xf>
    <xf numFmtId="0" fontId="1" fillId="0" borderId="0" xfId="59" applyFont="1" applyFill="1" applyBorder="1" applyAlignment="1">
      <alignment horizontal="center"/>
    </xf>
    <xf numFmtId="174" fontId="2" fillId="0" borderId="0" xfId="59" applyNumberFormat="1" applyFont="1" applyFill="1" applyBorder="1" applyAlignment="1">
      <alignment/>
    </xf>
    <xf numFmtId="174" fontId="1" fillId="0" borderId="0" xfId="59" applyNumberFormat="1" applyFont="1" applyFill="1" applyAlignment="1">
      <alignment/>
    </xf>
    <xf numFmtId="174" fontId="2" fillId="0" borderId="0" xfId="59" applyNumberFormat="1" applyFont="1" applyFill="1" applyAlignment="1">
      <alignment/>
    </xf>
    <xf numFmtId="41" fontId="2" fillId="0" borderId="0" xfId="59" applyNumberFormat="1" applyFont="1" applyFill="1" applyBorder="1" applyAlignment="1">
      <alignment/>
    </xf>
    <xf numFmtId="0" fontId="1" fillId="0" borderId="0" xfId="58" applyFont="1" applyFill="1" applyAlignment="1">
      <alignment/>
    </xf>
    <xf numFmtId="0" fontId="2" fillId="0" borderId="0" xfId="58" applyFont="1" applyAlignment="1">
      <alignment/>
    </xf>
    <xf numFmtId="0" fontId="2" fillId="0" borderId="0" xfId="58" applyFont="1" applyAlignment="1">
      <alignment/>
    </xf>
    <xf numFmtId="0" fontId="2" fillId="0" borderId="0" xfId="58" applyFont="1" applyFill="1" applyAlignment="1">
      <alignment/>
    </xf>
    <xf numFmtId="0" fontId="1" fillId="0" borderId="0" xfId="58" applyFont="1" applyBorder="1" applyAlignment="1">
      <alignment/>
    </xf>
    <xf numFmtId="41" fontId="2" fillId="0" borderId="0" xfId="44" applyNumberFormat="1" applyFont="1" applyFill="1" applyAlignment="1">
      <alignment/>
    </xf>
    <xf numFmtId="41" fontId="2" fillId="0" borderId="10" xfId="44" applyNumberFormat="1" applyFont="1" applyFill="1" applyBorder="1" applyAlignment="1">
      <alignment/>
    </xf>
    <xf numFmtId="0" fontId="2" fillId="0" borderId="0" xfId="58" applyFont="1" applyBorder="1" applyAlignment="1">
      <alignment/>
    </xf>
    <xf numFmtId="41" fontId="1" fillId="0" borderId="0" xfId="44" applyNumberFormat="1" applyFont="1" applyFill="1" applyAlignment="1">
      <alignment/>
    </xf>
    <xf numFmtId="41" fontId="1" fillId="0" borderId="13" xfId="44" applyNumberFormat="1" applyFont="1" applyFill="1" applyBorder="1" applyAlignment="1">
      <alignment/>
    </xf>
    <xf numFmtId="43" fontId="2" fillId="0" borderId="0" xfId="42" applyFont="1" applyAlignment="1">
      <alignment/>
    </xf>
    <xf numFmtId="170" fontId="12" fillId="0" borderId="0" xfId="42" applyNumberFormat="1" applyFont="1" applyAlignment="1">
      <alignment vertical="top"/>
    </xf>
    <xf numFmtId="170" fontId="9" fillId="0" borderId="0" xfId="42" applyNumberFormat="1" applyFont="1" applyFill="1" applyBorder="1" applyAlignment="1">
      <alignment vertical="top"/>
    </xf>
    <xf numFmtId="170" fontId="12" fillId="0" borderId="11" xfId="42" applyNumberFormat="1" applyFont="1" applyBorder="1" applyAlignment="1">
      <alignment vertical="top"/>
    </xf>
    <xf numFmtId="41" fontId="3" fillId="0" borderId="0" xfId="0" applyNumberFormat="1" applyFont="1" applyFill="1" applyBorder="1" applyAlignment="1">
      <alignment/>
    </xf>
    <xf numFmtId="170" fontId="12" fillId="0" borderId="14" xfId="42" applyNumberFormat="1" applyFont="1" applyBorder="1" applyAlignment="1">
      <alignment vertical="top"/>
    </xf>
    <xf numFmtId="170" fontId="12" fillId="0" borderId="0" xfId="42" applyNumberFormat="1" applyFont="1" applyFill="1" applyAlignment="1">
      <alignment vertical="top"/>
    </xf>
    <xf numFmtId="170" fontId="12" fillId="0" borderId="10" xfId="42" applyNumberFormat="1" applyFont="1" applyBorder="1" applyAlignment="1">
      <alignment vertical="top"/>
    </xf>
    <xf numFmtId="170" fontId="12" fillId="0" borderId="10" xfId="42" applyNumberFormat="1" applyFont="1" applyFill="1" applyBorder="1" applyAlignment="1">
      <alignment vertical="top"/>
    </xf>
    <xf numFmtId="170" fontId="12" fillId="0" borderId="11" xfId="42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43" fontId="1" fillId="0" borderId="0" xfId="42" applyFont="1" applyFill="1" applyAlignment="1">
      <alignment horizontal="center"/>
    </xf>
    <xf numFmtId="41" fontId="1" fillId="0" borderId="0" xfId="0" applyNumberFormat="1" applyFont="1" applyFill="1" applyAlignment="1">
      <alignment/>
    </xf>
    <xf numFmtId="41" fontId="6" fillId="0" borderId="12" xfId="0" applyNumberFormat="1" applyFont="1" applyFill="1" applyBorder="1" applyAlignment="1">
      <alignment vertical="top"/>
    </xf>
    <xf numFmtId="41" fontId="6" fillId="0" borderId="10" xfId="0" applyNumberFormat="1" applyFont="1" applyFill="1" applyBorder="1" applyAlignment="1">
      <alignment vertical="top"/>
    </xf>
    <xf numFmtId="41" fontId="6" fillId="0" borderId="0" xfId="0" applyNumberFormat="1" applyFont="1" applyFill="1" applyAlignment="1">
      <alignment vertical="top"/>
    </xf>
    <xf numFmtId="43" fontId="2" fillId="0" borderId="0" xfId="42" applyFont="1" applyFill="1" applyAlignment="1">
      <alignment/>
    </xf>
    <xf numFmtId="0" fontId="2" fillId="0" borderId="0" xfId="59" applyFont="1" applyFill="1" applyBorder="1" applyAlignment="1">
      <alignment/>
    </xf>
    <xf numFmtId="0" fontId="2" fillId="0" borderId="0" xfId="59" applyFont="1" applyFill="1" applyBorder="1" applyAlignment="1">
      <alignment horizontal="center" vertical="top" wrapText="1"/>
    </xf>
    <xf numFmtId="41" fontId="2" fillId="0" borderId="13" xfId="59" applyNumberFormat="1" applyFont="1" applyFill="1" applyBorder="1" applyAlignment="1">
      <alignment/>
    </xf>
    <xf numFmtId="41" fontId="2" fillId="0" borderId="0" xfId="59" applyNumberFormat="1" applyFont="1" applyFill="1" applyAlignment="1">
      <alignment/>
    </xf>
    <xf numFmtId="0" fontId="2" fillId="0" borderId="0" xfId="59" applyFont="1" applyFill="1" applyAlignment="1">
      <alignment/>
    </xf>
    <xf numFmtId="0" fontId="2" fillId="0" borderId="0" xfId="59" applyFont="1" applyFill="1" applyAlignment="1">
      <alignment horizontal="center" vertical="top" wrapText="1"/>
    </xf>
    <xf numFmtId="170" fontId="2" fillId="0" borderId="0" xfId="42" applyNumberFormat="1" applyFont="1" applyFill="1" applyAlignment="1">
      <alignment vertical="top" wrapText="1"/>
    </xf>
    <xf numFmtId="174" fontId="2" fillId="0" borderId="0" xfId="59" applyNumberFormat="1" applyFont="1" applyFill="1" applyAlignment="1">
      <alignment horizontal="center" vertical="top" wrapText="1"/>
    </xf>
    <xf numFmtId="41" fontId="1" fillId="0" borderId="0" xfId="59" applyNumberFormat="1" applyFont="1" applyFill="1" applyAlignment="1">
      <alignment horizontal="center"/>
    </xf>
    <xf numFmtId="174" fontId="2" fillId="0" borderId="0" xfId="59" applyNumberFormat="1" applyFont="1" applyFill="1" applyAlignment="1">
      <alignment wrapText="1"/>
    </xf>
    <xf numFmtId="43" fontId="2" fillId="0" borderId="0" xfId="42" applyFont="1" applyFill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center"/>
    </xf>
    <xf numFmtId="176" fontId="1" fillId="0" borderId="0" xfId="44" applyNumberFormat="1" applyFont="1" applyFill="1" applyAlignment="1">
      <alignment/>
    </xf>
    <xf numFmtId="41" fontId="2" fillId="0" borderId="0" xfId="58" applyNumberFormat="1" applyFont="1" applyAlignment="1">
      <alignment/>
    </xf>
    <xf numFmtId="176" fontId="2" fillId="0" borderId="0" xfId="44" applyNumberFormat="1" applyFont="1" applyFill="1" applyAlignment="1">
      <alignment/>
    </xf>
    <xf numFmtId="170" fontId="2" fillId="0" borderId="10" xfId="42" applyNumberFormat="1" applyFont="1" applyFill="1" applyBorder="1" applyAlignment="1">
      <alignment/>
    </xf>
    <xf numFmtId="176" fontId="13" fillId="0" borderId="0" xfId="44" applyNumberFormat="1" applyFont="1" applyFill="1" applyAlignment="1">
      <alignment/>
    </xf>
    <xf numFmtId="176" fontId="2" fillId="0" borderId="0" xfId="44" applyNumberFormat="1" applyFont="1" applyFill="1" applyAlignment="1">
      <alignment/>
    </xf>
    <xf numFmtId="0" fontId="2" fillId="0" borderId="0" xfId="58" applyFont="1" applyAlignment="1">
      <alignment vertical="top"/>
    </xf>
    <xf numFmtId="170" fontId="2" fillId="0" borderId="0" xfId="42" applyNumberFormat="1" applyFont="1" applyFill="1" applyBorder="1" applyAlignment="1">
      <alignment/>
    </xf>
    <xf numFmtId="41" fontId="2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41" fontId="2" fillId="0" borderId="0" xfId="58" applyNumberFormat="1" applyFont="1" applyAlignment="1">
      <alignment vertical="top"/>
    </xf>
    <xf numFmtId="170" fontId="1" fillId="0" borderId="13" xfId="42" applyNumberFormat="1" applyFont="1" applyFill="1" applyBorder="1" applyAlignment="1">
      <alignment/>
    </xf>
    <xf numFmtId="170" fontId="1" fillId="0" borderId="0" xfId="42" applyNumberFormat="1" applyFont="1" applyFill="1" applyBorder="1" applyAlignment="1">
      <alignment/>
    </xf>
    <xf numFmtId="41" fontId="1" fillId="0" borderId="0" xfId="44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9" fontId="3" fillId="0" borderId="0" xfId="0" applyNumberFormat="1" applyFont="1" applyFill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 quotePrefix="1">
      <alignment horizontal="right"/>
    </xf>
    <xf numFmtId="41" fontId="1" fillId="0" borderId="0" xfId="0" applyNumberFormat="1" applyFont="1" applyFill="1" applyBorder="1" applyAlignment="1">
      <alignment vertical="top"/>
    </xf>
    <xf numFmtId="41" fontId="1" fillId="0" borderId="15" xfId="0" applyNumberFormat="1" applyFont="1" applyFill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 vertical="top"/>
    </xf>
    <xf numFmtId="41" fontId="6" fillId="0" borderId="0" xfId="42" applyNumberFormat="1" applyFont="1" applyFill="1" applyBorder="1" applyAlignment="1">
      <alignment vertical="top"/>
    </xf>
    <xf numFmtId="43" fontId="1" fillId="0" borderId="16" xfId="0" applyNumberFormat="1" applyFont="1" applyFill="1" applyBorder="1" applyAlignment="1">
      <alignment/>
    </xf>
    <xf numFmtId="0" fontId="14" fillId="0" borderId="0" xfId="59" applyFont="1" applyAlignment="1">
      <alignment/>
    </xf>
    <xf numFmtId="0" fontId="3" fillId="0" borderId="0" xfId="0" applyFont="1" applyFill="1" applyAlignment="1">
      <alignment horizontal="left" vertical="top"/>
    </xf>
    <xf numFmtId="41" fontId="2" fillId="0" borderId="0" xfId="0" applyNumberFormat="1" applyFont="1" applyBorder="1" applyAlignment="1">
      <alignment vertical="top"/>
    </xf>
    <xf numFmtId="41" fontId="1" fillId="0" borderId="0" xfId="0" applyNumberFormat="1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41" fontId="6" fillId="0" borderId="1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1" fontId="1" fillId="0" borderId="0" xfId="0" applyNumberFormat="1" applyFont="1" applyAlignment="1">
      <alignment horizontal="right" vertical="top"/>
    </xf>
    <xf numFmtId="41" fontId="1" fillId="0" borderId="15" xfId="0" applyNumberFormat="1" applyFont="1" applyBorder="1" applyAlignment="1">
      <alignment vertical="top"/>
    </xf>
    <xf numFmtId="41" fontId="2" fillId="0" borderId="15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vertical="top"/>
    </xf>
    <xf numFmtId="43" fontId="1" fillId="0" borderId="16" xfId="0" applyNumberFormat="1" applyFont="1" applyBorder="1" applyAlignment="1">
      <alignment/>
    </xf>
    <xf numFmtId="41" fontId="2" fillId="0" borderId="10" xfId="59" applyNumberFormat="1" applyFont="1" applyFill="1" applyBorder="1" applyAlignment="1">
      <alignment/>
    </xf>
    <xf numFmtId="170" fontId="1" fillId="0" borderId="10" xfId="42" applyNumberFormat="1" applyFont="1" applyFill="1" applyBorder="1" applyAlignment="1">
      <alignment/>
    </xf>
    <xf numFmtId="0" fontId="2" fillId="0" borderId="0" xfId="58" applyFont="1" applyFill="1" applyBorder="1" applyAlignment="1">
      <alignment/>
    </xf>
    <xf numFmtId="0" fontId="2" fillId="0" borderId="0" xfId="58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Fill="1" applyAlignment="1" quotePrefix="1">
      <alignment horizontal="right"/>
    </xf>
    <xf numFmtId="0" fontId="2" fillId="0" borderId="0" xfId="0" applyFont="1" applyFill="1" applyAlignment="1">
      <alignment horizontal="right"/>
    </xf>
    <xf numFmtId="174" fontId="57" fillId="0" borderId="0" xfId="59" applyNumberFormat="1" applyFont="1" applyFill="1" applyAlignment="1">
      <alignment/>
    </xf>
    <xf numFmtId="0" fontId="1" fillId="0" borderId="0" xfId="59" applyFont="1" applyFill="1" applyAlignment="1">
      <alignment/>
    </xf>
    <xf numFmtId="0" fontId="4" fillId="0" borderId="0" xfId="59" applyFont="1" applyFill="1" applyAlignment="1">
      <alignment/>
    </xf>
    <xf numFmtId="0" fontId="2" fillId="0" borderId="17" xfId="59" applyFont="1" applyFill="1" applyBorder="1" applyAlignment="1">
      <alignment horizontal="center"/>
    </xf>
    <xf numFmtId="0" fontId="2" fillId="0" borderId="17" xfId="59" applyFont="1" applyFill="1" applyBorder="1" applyAlignment="1">
      <alignment/>
    </xf>
    <xf numFmtId="0" fontId="2" fillId="0" borderId="17" xfId="59" applyFont="1" applyFill="1" applyBorder="1" applyAlignment="1">
      <alignment horizontal="center" vertical="top"/>
    </xf>
    <xf numFmtId="0" fontId="2" fillId="0" borderId="18" xfId="59" applyFont="1" applyFill="1" applyBorder="1" applyAlignment="1">
      <alignment horizontal="center" vertical="top"/>
    </xf>
    <xf numFmtId="0" fontId="2" fillId="0" borderId="19" xfId="59" applyFont="1" applyFill="1" applyBorder="1" applyAlignment="1">
      <alignment horizontal="center" vertical="top"/>
    </xf>
    <xf numFmtId="0" fontId="2" fillId="0" borderId="20" xfId="59" applyFont="1" applyFill="1" applyBorder="1" applyAlignment="1">
      <alignment horizontal="center"/>
    </xf>
    <xf numFmtId="0" fontId="2" fillId="0" borderId="20" xfId="59" applyFont="1" applyFill="1" applyBorder="1" applyAlignment="1">
      <alignment/>
    </xf>
    <xf numFmtId="0" fontId="1" fillId="0" borderId="0" xfId="59" applyFont="1" applyFill="1" applyAlignment="1">
      <alignment horizontal="center" wrapText="1"/>
    </xf>
    <xf numFmtId="0" fontId="1" fillId="0" borderId="20" xfId="59" applyFont="1" applyFill="1" applyBorder="1" applyAlignment="1">
      <alignment horizontal="center" wrapText="1"/>
    </xf>
    <xf numFmtId="0" fontId="1" fillId="0" borderId="19" xfId="59" applyFont="1" applyFill="1" applyBorder="1" applyAlignment="1">
      <alignment horizontal="center" wrapText="1"/>
    </xf>
    <xf numFmtId="0" fontId="1" fillId="0" borderId="17" xfId="59" applyFont="1" applyFill="1" applyBorder="1" applyAlignment="1">
      <alignment horizontal="center" wrapText="1"/>
    </xf>
    <xf numFmtId="0" fontId="1" fillId="0" borderId="21" xfId="59" applyFont="1" applyFill="1" applyBorder="1" applyAlignment="1">
      <alignment horizontal="center" wrapText="1"/>
    </xf>
    <xf numFmtId="0" fontId="1" fillId="0" borderId="22" xfId="59" applyFont="1" applyFill="1" applyBorder="1" applyAlignment="1">
      <alignment horizontal="center" wrapText="1"/>
    </xf>
    <xf numFmtId="0" fontId="1" fillId="0" borderId="23" xfId="59" applyFont="1" applyFill="1" applyBorder="1" applyAlignment="1">
      <alignment horizontal="center"/>
    </xf>
    <xf numFmtId="41" fontId="15" fillId="0" borderId="0" xfId="59" applyNumberFormat="1" applyFont="1" applyFill="1" applyAlignment="1">
      <alignment/>
    </xf>
    <xf numFmtId="43" fontId="58" fillId="0" borderId="0" xfId="42" applyFont="1" applyFill="1" applyAlignment="1">
      <alignment/>
    </xf>
    <xf numFmtId="41" fontId="2" fillId="0" borderId="0" xfId="59" applyNumberFormat="1" applyFont="1" applyFill="1" applyAlignment="1">
      <alignment horizontal="center" vertical="top" wrapText="1"/>
    </xf>
    <xf numFmtId="0" fontId="16" fillId="0" borderId="0" xfId="59" applyFont="1" applyFill="1" applyAlignment="1">
      <alignment horizontal="left" vertical="top"/>
    </xf>
    <xf numFmtId="0" fontId="1" fillId="0" borderId="18" xfId="58" applyFont="1" applyBorder="1" applyAlignment="1">
      <alignment/>
    </xf>
    <xf numFmtId="0" fontId="2" fillId="0" borderId="0" xfId="58" applyFont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170" fontId="2" fillId="0" borderId="0" xfId="42" applyNumberFormat="1" applyFont="1" applyAlignment="1">
      <alignment/>
    </xf>
    <xf numFmtId="170" fontId="2" fillId="0" borderId="0" xfId="58" applyNumberFormat="1" applyFont="1" applyAlignment="1">
      <alignment/>
    </xf>
    <xf numFmtId="0" fontId="2" fillId="0" borderId="0" xfId="58" applyFont="1" applyAlignment="1">
      <alignment horizontal="justify" vertical="top" wrapText="1"/>
    </xf>
    <xf numFmtId="0" fontId="59" fillId="0" borderId="0" xfId="58" applyFont="1" applyAlignment="1">
      <alignment/>
    </xf>
    <xf numFmtId="170" fontId="58" fillId="0" borderId="0" xfId="42" applyNumberFormat="1" applyFont="1" applyFill="1" applyAlignment="1">
      <alignment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59" applyFont="1" applyFill="1" applyAlignment="1">
      <alignment/>
    </xf>
    <xf numFmtId="0" fontId="2" fillId="0" borderId="24" xfId="59" applyFont="1" applyFill="1" applyBorder="1" applyAlignment="1">
      <alignment horizontal="center" vertical="top"/>
    </xf>
    <xf numFmtId="0" fontId="2" fillId="0" borderId="12" xfId="59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74" fontId="2" fillId="0" borderId="0" xfId="59" applyNumberFormat="1" applyFont="1" applyFill="1" applyAlignment="1">
      <alignment wrapText="1"/>
    </xf>
    <xf numFmtId="174" fontId="8" fillId="0" borderId="0" xfId="58" applyNumberFormat="1" applyFont="1" applyFill="1" applyAlignment="1">
      <alignment horizontal="justify" vertical="top" wrapText="1"/>
    </xf>
    <xf numFmtId="0" fontId="1" fillId="0" borderId="0" xfId="58" applyFont="1" applyAlignment="1">
      <alignment/>
    </xf>
    <xf numFmtId="0" fontId="2" fillId="0" borderId="0" xfId="58" applyFont="1" applyAlignment="1">
      <alignment horizontal="justify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PAH Co Cashflow Q1 2004" xfId="58"/>
    <cellStyle name="Normal_GPAH Co Cashflow Q4 2003-audi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7\Desktop\BEE%20Working\Quarterly%20Reporting\YA2014\Q4'14\QUARTERLY%20REPORT%20QTR4'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CLA"/>
      <sheetName val="CI Qtr"/>
      <sheetName val="CI YTD"/>
      <sheetName val="FP"/>
      <sheetName val="Change in equity"/>
      <sheetName val="Cashflow"/>
      <sheetName val="Seg Rep"/>
      <sheetName val="Consol PPE"/>
      <sheetName val="CONSOL ADJUST"/>
      <sheetName val="conso adj detail"/>
      <sheetName val="tax Notes"/>
      <sheetName val="P&amp;L details"/>
      <sheetName val="GCF - Details"/>
      <sheetName val="Variance"/>
      <sheetName val="GPH-IS"/>
      <sheetName val="BS-GPH"/>
      <sheetName val="GPH-tax"/>
      <sheetName val="GPA-IS"/>
      <sheetName val="BS-GPA"/>
      <sheetName val="GPA-tax"/>
      <sheetName val="GPM-IS"/>
      <sheetName val="BS-GPM"/>
      <sheetName val="GPM-tax"/>
      <sheetName val="GPI-IS"/>
      <sheetName val="BS-GPI"/>
      <sheetName val="GPI-tax"/>
      <sheetName val="GPT-IS"/>
      <sheetName val="BS-GPT"/>
      <sheetName val="GPT-tax"/>
      <sheetName val="GPP-IS"/>
      <sheetName val="GPAT-IS"/>
      <sheetName val="GPFP-IS"/>
      <sheetName val="BS-GPP"/>
      <sheetName val="GPPGRP-IS"/>
      <sheetName val="GPP-tax"/>
      <sheetName val="HM-IS"/>
      <sheetName val="BS-HM"/>
      <sheetName val="HM-tax"/>
      <sheetName val="loan"/>
      <sheetName val="prior year figure"/>
      <sheetName val="note to account"/>
      <sheetName val="rea&amp; unrealised profit"/>
      <sheetName val="seg review"/>
      <sheetName val="IS analysis"/>
      <sheetName val="BS analysis"/>
      <sheetName val="FOC "/>
      <sheetName val="BS-Accrual"/>
      <sheetName val="FP- ACM"/>
      <sheetName val="FP- old format"/>
      <sheetName val="AP analysis"/>
      <sheetName val="AR analysis"/>
    </sheetNames>
    <sheetDataSet>
      <sheetData sheetId="3">
        <row r="2">
          <cell r="A2" t="str">
            <v>Unaudited Interim Report for the Twelve Months Ended 31 March 2014</v>
          </cell>
        </row>
        <row r="4">
          <cell r="A4" t="str">
            <v>(The current year figures have not been audited)</v>
          </cell>
        </row>
        <row r="5">
          <cell r="K5">
            <v>4</v>
          </cell>
        </row>
      </sheetData>
      <sheetData sheetId="4">
        <row r="32">
          <cell r="N32">
            <v>93762</v>
          </cell>
        </row>
        <row r="33">
          <cell r="N33">
            <v>4208</v>
          </cell>
        </row>
        <row r="34">
          <cell r="N34">
            <v>97970</v>
          </cell>
        </row>
      </sheetData>
      <sheetData sheetId="13">
        <row r="56">
          <cell r="A56" t="str">
            <v>Proceeds from issuance of shares to Minority Interests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60"/>
  <sheetViews>
    <sheetView tabSelected="1" view="pageBreakPreview" zoomScale="60" zoomScaleNormal="85" zoomScalePageLayoutView="0" workbookViewId="0" topLeftCell="A19">
      <selection activeCell="B30" sqref="B30:C30"/>
    </sheetView>
  </sheetViews>
  <sheetFormatPr defaultColWidth="9.140625" defaultRowHeight="19.5" customHeight="1"/>
  <cols>
    <col min="1" max="1" width="4.7109375" style="4" customWidth="1"/>
    <col min="2" max="2" width="2.140625" style="4" customWidth="1"/>
    <col min="3" max="3" width="43.7109375" style="4" customWidth="1"/>
    <col min="4" max="4" width="19.57421875" style="14" customWidth="1"/>
    <col min="5" max="5" width="21.00390625" style="15" customWidth="1"/>
    <col min="6" max="6" width="18.8515625" style="16" customWidth="1"/>
    <col min="7" max="7" width="22.7109375" style="4" customWidth="1"/>
    <col min="8" max="16384" width="9.140625" style="4" customWidth="1"/>
  </cols>
  <sheetData>
    <row r="1" spans="1:8" ht="19.5" customHeight="1">
      <c r="A1" s="170" t="s">
        <v>0</v>
      </c>
      <c r="B1" s="170"/>
      <c r="C1" s="170"/>
      <c r="H1" s="16"/>
    </row>
    <row r="2" spans="1:8" ht="19.5" customHeight="1">
      <c r="A2" s="133" t="s">
        <v>127</v>
      </c>
      <c r="E2" s="18"/>
      <c r="F2" s="4"/>
      <c r="H2" s="16"/>
    </row>
    <row r="3" spans="1:8" ht="19.5" customHeight="1">
      <c r="A3" s="14" t="s">
        <v>1</v>
      </c>
      <c r="B3" s="14"/>
      <c r="C3" s="14"/>
      <c r="H3" s="16"/>
    </row>
    <row r="4" spans="1:8" ht="19.5" customHeight="1">
      <c r="A4" s="115" t="s">
        <v>2</v>
      </c>
      <c r="B4" s="14"/>
      <c r="C4" s="14"/>
      <c r="H4" s="16"/>
    </row>
    <row r="5" ht="19.5" customHeight="1">
      <c r="H5" s="16"/>
    </row>
    <row r="6" spans="4:8" ht="19.5" customHeight="1">
      <c r="D6" s="177" t="s">
        <v>88</v>
      </c>
      <c r="E6" s="177"/>
      <c r="F6" s="177" t="s">
        <v>89</v>
      </c>
      <c r="G6" s="177"/>
      <c r="H6" s="16"/>
    </row>
    <row r="7" spans="4:8" ht="43.5">
      <c r="D7" s="66" t="s">
        <v>90</v>
      </c>
      <c r="E7" s="66" t="s">
        <v>91</v>
      </c>
      <c r="F7" s="66" t="s">
        <v>92</v>
      </c>
      <c r="G7" s="66" t="s">
        <v>93</v>
      </c>
      <c r="H7" s="16"/>
    </row>
    <row r="8" spans="4:8" ht="19.5" customHeight="1">
      <c r="D8" s="171" t="s">
        <v>14</v>
      </c>
      <c r="E8" s="171"/>
      <c r="F8" s="171" t="s">
        <v>128</v>
      </c>
      <c r="G8" s="171"/>
      <c r="H8" s="16"/>
    </row>
    <row r="9" spans="4:8" ht="19.5" customHeight="1">
      <c r="D9" s="107">
        <v>41729</v>
      </c>
      <c r="E9" s="108">
        <v>41364</v>
      </c>
      <c r="F9" s="107">
        <f>D9</f>
        <v>41729</v>
      </c>
      <c r="G9" s="108">
        <f>E9</f>
        <v>41364</v>
      </c>
      <c r="H9" s="16"/>
    </row>
    <row r="10" spans="4:8" ht="19.5" customHeight="1">
      <c r="D10" s="103" t="s">
        <v>4</v>
      </c>
      <c r="E10" s="104" t="s">
        <v>4</v>
      </c>
      <c r="F10" s="105" t="s">
        <v>4</v>
      </c>
      <c r="G10" s="103" t="s">
        <v>4</v>
      </c>
      <c r="H10" s="16"/>
    </row>
    <row r="11" spans="2:10" s="20" customFormat="1" ht="19.5" customHeight="1">
      <c r="B11" s="20" t="s">
        <v>5</v>
      </c>
      <c r="D11" s="21">
        <v>31042</v>
      </c>
      <c r="E11" s="29">
        <v>39303</v>
      </c>
      <c r="F11" s="23">
        <v>150890</v>
      </c>
      <c r="G11" s="23">
        <v>165454</v>
      </c>
      <c r="H11" s="25"/>
      <c r="I11" s="25"/>
      <c r="J11" s="25"/>
    </row>
    <row r="12" spans="2:10" s="26" customFormat="1" ht="19.5" customHeight="1">
      <c r="B12" s="176" t="s">
        <v>6</v>
      </c>
      <c r="C12" s="176"/>
      <c r="D12" s="27">
        <v>-34732</v>
      </c>
      <c r="E12" s="27">
        <v>-35444</v>
      </c>
      <c r="F12" s="27">
        <v>-145898</v>
      </c>
      <c r="G12" s="27">
        <v>-149631</v>
      </c>
      <c r="H12" s="30"/>
      <c r="I12" s="30"/>
      <c r="J12" s="30"/>
    </row>
    <row r="13" spans="2:10" s="26" customFormat="1" ht="19.5" customHeight="1">
      <c r="B13" s="176" t="s">
        <v>7</v>
      </c>
      <c r="C13" s="176"/>
      <c r="D13" s="29">
        <v>-3690</v>
      </c>
      <c r="E13" s="29">
        <v>3859</v>
      </c>
      <c r="F13" s="29">
        <v>4992</v>
      </c>
      <c r="G13" s="29">
        <v>15823</v>
      </c>
      <c r="H13" s="30"/>
      <c r="I13" s="30"/>
      <c r="J13" s="30"/>
    </row>
    <row r="14" spans="2:10" s="26" customFormat="1" ht="19.5" customHeight="1">
      <c r="B14" s="116"/>
      <c r="C14" s="116"/>
      <c r="D14" s="29"/>
      <c r="E14" s="29"/>
      <c r="F14" s="29"/>
      <c r="G14" s="29"/>
      <c r="H14" s="30"/>
      <c r="I14" s="30"/>
      <c r="J14" s="30"/>
    </row>
    <row r="15" spans="2:8" s="20" customFormat="1" ht="19.5" customHeight="1">
      <c r="B15" s="20" t="s">
        <v>8</v>
      </c>
      <c r="D15" s="21"/>
      <c r="E15" s="29"/>
      <c r="F15" s="23"/>
      <c r="G15" s="23"/>
      <c r="H15" s="24"/>
    </row>
    <row r="16" spans="2:10" s="20" customFormat="1" ht="19.5" customHeight="1">
      <c r="B16" s="31" t="s">
        <v>9</v>
      </c>
      <c r="D16" s="21">
        <v>930</v>
      </c>
      <c r="E16" s="29">
        <v>939</v>
      </c>
      <c r="F16" s="23">
        <v>5256</v>
      </c>
      <c r="G16" s="23">
        <v>4098</v>
      </c>
      <c r="H16" s="25"/>
      <c r="I16" s="25"/>
      <c r="J16" s="25"/>
    </row>
    <row r="17" spans="2:8" s="20" customFormat="1" ht="19.5" customHeight="1">
      <c r="B17" s="31" t="s">
        <v>10</v>
      </c>
      <c r="D17" s="28">
        <v>0</v>
      </c>
      <c r="E17" s="27">
        <v>1</v>
      </c>
      <c r="F17" s="28">
        <v>2</v>
      </c>
      <c r="G17" s="28">
        <v>5</v>
      </c>
      <c r="H17" s="24"/>
    </row>
    <row r="18" spans="2:8" s="20" customFormat="1" ht="19.5" customHeight="1">
      <c r="B18" s="31"/>
      <c r="D18" s="21">
        <v>-2760</v>
      </c>
      <c r="E18" s="21">
        <v>4799</v>
      </c>
      <c r="F18" s="22">
        <v>10250</v>
      </c>
      <c r="G18" s="22">
        <v>19926</v>
      </c>
      <c r="H18" s="24"/>
    </row>
    <row r="19" spans="2:8" s="20" customFormat="1" ht="19.5" customHeight="1">
      <c r="B19" s="31"/>
      <c r="D19" s="21"/>
      <c r="E19" s="29"/>
      <c r="F19" s="23"/>
      <c r="G19" s="23"/>
      <c r="H19" s="24"/>
    </row>
    <row r="20" spans="2:10" s="20" customFormat="1" ht="19.5" customHeight="1">
      <c r="B20" s="169" t="s">
        <v>15</v>
      </c>
      <c r="C20" s="169"/>
      <c r="D20" s="21">
        <v>-2628</v>
      </c>
      <c r="E20" s="29">
        <v>-4468</v>
      </c>
      <c r="F20" s="28">
        <v>-17169</v>
      </c>
      <c r="G20" s="28">
        <v>-18313</v>
      </c>
      <c r="H20" s="25"/>
      <c r="I20" s="25"/>
      <c r="J20" s="25"/>
    </row>
    <row r="21" spans="2:8" s="20" customFormat="1" ht="19.5" customHeight="1">
      <c r="B21" s="20" t="s">
        <v>84</v>
      </c>
      <c r="D21" s="61">
        <v>-5388</v>
      </c>
      <c r="E21" s="61">
        <v>331</v>
      </c>
      <c r="F21" s="29">
        <v>-6919</v>
      </c>
      <c r="G21" s="29">
        <v>1613</v>
      </c>
      <c r="H21" s="24"/>
    </row>
    <row r="22" spans="2:8" s="20" customFormat="1" ht="19.5" customHeight="1">
      <c r="B22" s="20" t="s">
        <v>11</v>
      </c>
      <c r="D22" s="28">
        <v>-169</v>
      </c>
      <c r="E22" s="27">
        <v>-135</v>
      </c>
      <c r="F22" s="28">
        <v>-785</v>
      </c>
      <c r="G22" s="28">
        <v>-562</v>
      </c>
      <c r="H22" s="24"/>
    </row>
    <row r="23" spans="2:8" s="20" customFormat="1" ht="19.5" customHeight="1">
      <c r="B23" s="168" t="s">
        <v>86</v>
      </c>
      <c r="C23" s="169"/>
      <c r="D23" s="57">
        <v>-5557</v>
      </c>
      <c r="E23" s="57">
        <v>196</v>
      </c>
      <c r="F23" s="29">
        <v>-7704</v>
      </c>
      <c r="G23" s="29">
        <v>1051</v>
      </c>
      <c r="H23" s="24"/>
    </row>
    <row r="24" spans="2:8" s="20" customFormat="1" ht="19.5" customHeight="1">
      <c r="B24" s="169"/>
      <c r="C24" s="169"/>
      <c r="D24" s="57"/>
      <c r="E24" s="62"/>
      <c r="F24" s="23"/>
      <c r="G24" s="21"/>
      <c r="H24" s="24"/>
    </row>
    <row r="25" spans="2:8" s="20" customFormat="1" ht="19.5" customHeight="1">
      <c r="B25" s="20" t="s">
        <v>12</v>
      </c>
      <c r="D25" s="28">
        <v>73</v>
      </c>
      <c r="E25" s="27">
        <v>-350</v>
      </c>
      <c r="F25" s="28">
        <v>-247</v>
      </c>
      <c r="G25" s="28">
        <v>-536</v>
      </c>
      <c r="H25" s="24"/>
    </row>
    <row r="26" spans="2:8" s="20" customFormat="1" ht="19.5" customHeight="1">
      <c r="B26" s="168" t="s">
        <v>85</v>
      </c>
      <c r="C26" s="169"/>
      <c r="D26" s="57">
        <v>-5484</v>
      </c>
      <c r="E26" s="57">
        <v>-154</v>
      </c>
      <c r="F26" s="23">
        <v>-7951</v>
      </c>
      <c r="G26" s="23">
        <v>515</v>
      </c>
      <c r="H26" s="24"/>
    </row>
    <row r="27" spans="2:8" s="20" customFormat="1" ht="19.5" customHeight="1">
      <c r="B27" s="169"/>
      <c r="C27" s="169"/>
      <c r="D27" s="63"/>
      <c r="E27" s="64"/>
      <c r="F27" s="28"/>
      <c r="G27" s="28"/>
      <c r="H27" s="24"/>
    </row>
    <row r="28" spans="2:8" s="20" customFormat="1" ht="33" customHeight="1">
      <c r="B28" s="169" t="s">
        <v>16</v>
      </c>
      <c r="C28" s="169"/>
      <c r="D28" s="33">
        <v>-5484</v>
      </c>
      <c r="E28" s="58">
        <v>-154</v>
      </c>
      <c r="F28" s="33">
        <v>-7951</v>
      </c>
      <c r="G28" s="33">
        <v>515</v>
      </c>
      <c r="H28" s="24"/>
    </row>
    <row r="29" spans="2:8" s="20" customFormat="1" ht="19.5" customHeight="1">
      <c r="B29" s="32"/>
      <c r="C29" s="32"/>
      <c r="D29" s="57"/>
      <c r="E29" s="62"/>
      <c r="F29" s="23"/>
      <c r="G29" s="21"/>
      <c r="H29" s="24"/>
    </row>
    <row r="30" spans="2:8" s="20" customFormat="1" ht="36.75" customHeight="1">
      <c r="B30" s="168" t="s">
        <v>87</v>
      </c>
      <c r="C30" s="169"/>
      <c r="D30" s="57"/>
      <c r="E30" s="62"/>
      <c r="F30" s="23"/>
      <c r="G30" s="21"/>
      <c r="H30" s="24"/>
    </row>
    <row r="31" spans="2:8" s="20" customFormat="1" ht="19.5" customHeight="1">
      <c r="B31" s="168" t="s">
        <v>97</v>
      </c>
      <c r="C31" s="169"/>
      <c r="D31" s="57">
        <v>-5484</v>
      </c>
      <c r="E31" s="29">
        <v>-292</v>
      </c>
      <c r="F31" s="21">
        <v>-7977</v>
      </c>
      <c r="G31" s="21">
        <v>-82</v>
      </c>
      <c r="H31" s="24"/>
    </row>
    <row r="32" spans="2:8" s="20" customFormat="1" ht="19.5" customHeight="1">
      <c r="B32" s="31" t="s">
        <v>17</v>
      </c>
      <c r="D32" s="28">
        <v>0</v>
      </c>
      <c r="E32" s="29">
        <v>138</v>
      </c>
      <c r="F32" s="28">
        <v>26</v>
      </c>
      <c r="G32" s="28">
        <v>597</v>
      </c>
      <c r="H32" s="24"/>
    </row>
    <row r="33" spans="2:8" s="20" customFormat="1" ht="27.75" customHeight="1" thickBot="1">
      <c r="B33" s="169" t="s">
        <v>18</v>
      </c>
      <c r="C33" s="174"/>
      <c r="D33" s="59">
        <v>-5484</v>
      </c>
      <c r="E33" s="65">
        <v>-154</v>
      </c>
      <c r="F33" s="34">
        <v>-7951</v>
      </c>
      <c r="G33" s="34">
        <v>515</v>
      </c>
      <c r="H33" s="24"/>
    </row>
    <row r="34" spans="4:8" ht="19.5" customHeight="1">
      <c r="D34" s="36"/>
      <c r="E34" s="60"/>
      <c r="F34" s="35"/>
      <c r="G34" s="36"/>
      <c r="H34" s="16"/>
    </row>
    <row r="35" spans="2:8" ht="19.5" customHeight="1">
      <c r="B35" s="175" t="s">
        <v>13</v>
      </c>
      <c r="C35" s="175"/>
      <c r="D35" s="106">
        <v>-0.7</v>
      </c>
      <c r="E35" s="106">
        <v>-0.03722637973457081</v>
      </c>
      <c r="F35" s="106">
        <v>-1.02</v>
      </c>
      <c r="G35" s="106">
        <v>-0.010453983350119201</v>
      </c>
      <c r="H35" s="16"/>
    </row>
    <row r="36" spans="4:8" ht="19.5" customHeight="1">
      <c r="D36" s="4"/>
      <c r="E36" s="17"/>
      <c r="H36" s="16"/>
    </row>
    <row r="37" spans="4:8" ht="19.5" customHeight="1">
      <c r="D37" s="4"/>
      <c r="E37" s="17"/>
      <c r="H37" s="16"/>
    </row>
    <row r="38" spans="4:8" ht="19.5" customHeight="1">
      <c r="D38" s="4"/>
      <c r="E38" s="17"/>
      <c r="H38" s="16"/>
    </row>
    <row r="39" spans="2:8" ht="33.75" customHeight="1">
      <c r="B39" s="172" t="s">
        <v>123</v>
      </c>
      <c r="C39" s="173"/>
      <c r="D39" s="173"/>
      <c r="E39" s="173"/>
      <c r="F39" s="173"/>
      <c r="G39" s="173"/>
      <c r="H39" s="16"/>
    </row>
    <row r="40" spans="1:8" ht="19.5" customHeight="1">
      <c r="A40" s="16"/>
      <c r="B40" s="16"/>
      <c r="C40" s="16"/>
      <c r="D40" s="35"/>
      <c r="E40" s="17"/>
      <c r="H40" s="16"/>
    </row>
    <row r="41" ht="19.5" customHeight="1">
      <c r="H41" s="16"/>
    </row>
    <row r="42" ht="19.5" customHeight="1">
      <c r="H42" s="16"/>
    </row>
    <row r="43" ht="19.5" customHeight="1">
      <c r="H43" s="16"/>
    </row>
    <row r="44" ht="19.5" customHeight="1">
      <c r="H44" s="16"/>
    </row>
    <row r="45" ht="19.5" customHeight="1">
      <c r="H45" s="16"/>
    </row>
    <row r="46" ht="19.5" customHeight="1">
      <c r="H46" s="16"/>
    </row>
    <row r="47" ht="19.5" customHeight="1">
      <c r="H47" s="16"/>
    </row>
    <row r="48" ht="19.5" customHeight="1">
      <c r="H48" s="16"/>
    </row>
    <row r="49" ht="19.5" customHeight="1">
      <c r="H49" s="16"/>
    </row>
    <row r="50" ht="19.5" customHeight="1">
      <c r="H50" s="16"/>
    </row>
    <row r="51" ht="19.5" customHeight="1">
      <c r="H51" s="16"/>
    </row>
    <row r="52" ht="19.5" customHeight="1">
      <c r="H52" s="16"/>
    </row>
    <row r="53" ht="19.5" customHeight="1">
      <c r="H53" s="16"/>
    </row>
    <row r="54" ht="19.5" customHeight="1">
      <c r="H54" s="16"/>
    </row>
    <row r="55" ht="19.5" customHeight="1">
      <c r="H55" s="16"/>
    </row>
    <row r="56" ht="19.5" customHeight="1">
      <c r="H56" s="16"/>
    </row>
    <row r="57" ht="19.5" customHeight="1">
      <c r="H57" s="16"/>
    </row>
    <row r="58" ht="19.5" customHeight="1">
      <c r="H58" s="16"/>
    </row>
    <row r="59" ht="19.5" customHeight="1">
      <c r="H59" s="16"/>
    </row>
    <row r="60" ht="19.5" customHeight="1">
      <c r="H60" s="16"/>
    </row>
  </sheetData>
  <sheetProtection/>
  <mergeCells count="16">
    <mergeCell ref="F8:G8"/>
    <mergeCell ref="B12:C12"/>
    <mergeCell ref="D6:E6"/>
    <mergeCell ref="F6:G6"/>
    <mergeCell ref="B13:C13"/>
    <mergeCell ref="B20:C20"/>
    <mergeCell ref="B23:C24"/>
    <mergeCell ref="B31:C31"/>
    <mergeCell ref="A1:C1"/>
    <mergeCell ref="D8:E8"/>
    <mergeCell ref="B39:G39"/>
    <mergeCell ref="B33:C33"/>
    <mergeCell ref="B35:C35"/>
    <mergeCell ref="B26:C27"/>
    <mergeCell ref="B28:C28"/>
    <mergeCell ref="B30:C30"/>
  </mergeCells>
  <printOptions/>
  <pageMargins left="0.38" right="0.25" top="1" bottom="1" header="0.5" footer="0.5"/>
  <pageSetup horizontalDpi="600" verticalDpi="600" orientation="portrait" paperSize="9" scale="7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D62"/>
  <sheetViews>
    <sheetView zoomScale="85" zoomScaleNormal="85" zoomScalePageLayoutView="0" workbookViewId="0" topLeftCell="A20">
      <selection activeCell="A49" sqref="A49"/>
    </sheetView>
  </sheetViews>
  <sheetFormatPr defaultColWidth="9.140625" defaultRowHeight="12.75"/>
  <cols>
    <col min="1" max="1" width="55.57421875" style="2" customWidth="1"/>
    <col min="2" max="2" width="13.140625" style="1" customWidth="1"/>
    <col min="3" max="3" width="15.421875" style="3" customWidth="1"/>
    <col min="4" max="4" width="1.1484375" style="2" customWidth="1"/>
    <col min="5" max="16384" width="9.140625" style="2" customWidth="1"/>
  </cols>
  <sheetData>
    <row r="1" ht="12.75">
      <c r="A1" s="1" t="s">
        <v>0</v>
      </c>
    </row>
    <row r="2" ht="12.75">
      <c r="A2" s="2" t="s">
        <v>129</v>
      </c>
    </row>
    <row r="3" ht="12.75">
      <c r="A3" s="1" t="s">
        <v>19</v>
      </c>
    </row>
    <row r="4" ht="12.75">
      <c r="A4" s="37" t="s">
        <v>2</v>
      </c>
    </row>
    <row r="5" spans="2:3" ht="12.75">
      <c r="B5" s="134" t="s">
        <v>21</v>
      </c>
      <c r="C5" s="135" t="s">
        <v>21</v>
      </c>
    </row>
    <row r="6" spans="2:3" ht="12.75">
      <c r="B6" s="136">
        <v>41729</v>
      </c>
      <c r="C6" s="137">
        <v>41364</v>
      </c>
    </row>
    <row r="7" spans="1:3" ht="12.75">
      <c r="A7" s="1" t="s">
        <v>98</v>
      </c>
      <c r="B7" s="134" t="s">
        <v>4</v>
      </c>
      <c r="C7" s="135" t="s">
        <v>4</v>
      </c>
    </row>
    <row r="8" spans="1:3" ht="12.75">
      <c r="A8" s="1" t="s">
        <v>22</v>
      </c>
      <c r="B8" s="134"/>
      <c r="C8" s="138"/>
    </row>
    <row r="9" spans="1:3" s="6" customFormat="1" ht="12.75">
      <c r="A9" s="6" t="s">
        <v>23</v>
      </c>
      <c r="B9" s="118">
        <v>33188</v>
      </c>
      <c r="C9" s="69">
        <v>29932</v>
      </c>
    </row>
    <row r="10" spans="1:3" s="6" customFormat="1" ht="12.75">
      <c r="A10" s="6" t="s">
        <v>24</v>
      </c>
      <c r="B10" s="119">
        <v>4912</v>
      </c>
      <c r="C10" s="69">
        <v>4962</v>
      </c>
    </row>
    <row r="11" spans="1:3" s="6" customFormat="1" ht="12.75">
      <c r="A11" s="6" t="s">
        <v>25</v>
      </c>
      <c r="B11" s="119">
        <v>38</v>
      </c>
      <c r="C11" s="69">
        <v>0</v>
      </c>
    </row>
    <row r="12" spans="1:3" s="6" customFormat="1" ht="12.75" hidden="1">
      <c r="A12" s="6" t="s">
        <v>26</v>
      </c>
      <c r="B12" s="119">
        <v>0</v>
      </c>
      <c r="C12" s="69">
        <v>0</v>
      </c>
    </row>
    <row r="13" spans="1:3" s="6" customFormat="1" ht="12.75" hidden="1">
      <c r="A13" s="6" t="s">
        <v>27</v>
      </c>
      <c r="B13" s="119">
        <v>0</v>
      </c>
      <c r="C13" s="69">
        <v>0</v>
      </c>
    </row>
    <row r="14" spans="1:3" s="6" customFormat="1" ht="12.75" hidden="1">
      <c r="A14" s="6" t="s">
        <v>28</v>
      </c>
      <c r="B14" s="119">
        <v>0</v>
      </c>
      <c r="C14" s="8">
        <v>0</v>
      </c>
    </row>
    <row r="15" spans="1:3" s="6" customFormat="1" ht="12.75" hidden="1">
      <c r="A15" s="6" t="s">
        <v>29</v>
      </c>
      <c r="B15" s="118">
        <v>0</v>
      </c>
      <c r="C15" s="8">
        <v>0</v>
      </c>
    </row>
    <row r="16" spans="2:3" s="6" customFormat="1" ht="12.75">
      <c r="B16" s="120">
        <v>38138</v>
      </c>
      <c r="C16" s="38">
        <v>34894</v>
      </c>
    </row>
    <row r="17" spans="2:3" s="6" customFormat="1" ht="12.75">
      <c r="B17" s="119"/>
      <c r="C17" s="8"/>
    </row>
    <row r="18" spans="1:3" s="6" customFormat="1" ht="12.75">
      <c r="A18" s="121" t="s">
        <v>30</v>
      </c>
      <c r="B18" s="119"/>
      <c r="C18" s="8"/>
    </row>
    <row r="19" spans="1:3" s="6" customFormat="1" ht="12.75">
      <c r="A19" s="6" t="s">
        <v>31</v>
      </c>
      <c r="B19" s="119">
        <v>50849</v>
      </c>
      <c r="C19" s="69">
        <v>38497</v>
      </c>
    </row>
    <row r="20" spans="1:3" s="6" customFormat="1" ht="12.75">
      <c r="A20" s="6" t="s">
        <v>32</v>
      </c>
      <c r="B20" s="9">
        <v>42286</v>
      </c>
      <c r="C20" s="69">
        <v>52677</v>
      </c>
    </row>
    <row r="21" spans="1:3" s="6" customFormat="1" ht="12.75" hidden="1">
      <c r="A21" s="2" t="s">
        <v>33</v>
      </c>
      <c r="B21" s="122">
        <v>0</v>
      </c>
      <c r="C21" s="69">
        <v>0</v>
      </c>
    </row>
    <row r="22" spans="1:3" s="6" customFormat="1" ht="12.75" hidden="1">
      <c r="A22" s="6" t="s">
        <v>34</v>
      </c>
      <c r="B22" s="119">
        <v>0</v>
      </c>
      <c r="C22" s="69">
        <v>0</v>
      </c>
    </row>
    <row r="23" spans="1:3" s="6" customFormat="1" ht="12.75">
      <c r="A23" s="6" t="s">
        <v>35</v>
      </c>
      <c r="B23" s="119">
        <v>6653</v>
      </c>
      <c r="C23" s="69">
        <v>12334</v>
      </c>
    </row>
    <row r="24" spans="2:3" s="6" customFormat="1" ht="12.75">
      <c r="B24" s="120">
        <v>99788</v>
      </c>
      <c r="C24" s="38">
        <v>103508</v>
      </c>
    </row>
    <row r="25" spans="2:3" s="6" customFormat="1" ht="12.75">
      <c r="B25" s="119"/>
      <c r="C25" s="8"/>
    </row>
    <row r="26" spans="1:3" s="6" customFormat="1" ht="13.5" thickBot="1">
      <c r="A26" s="121" t="s">
        <v>99</v>
      </c>
      <c r="B26" s="123">
        <v>137926</v>
      </c>
      <c r="C26" s="124">
        <v>138402</v>
      </c>
    </row>
    <row r="27" spans="2:3" s="6" customFormat="1" ht="13.5" thickTop="1">
      <c r="B27" s="119"/>
      <c r="C27" s="8"/>
    </row>
    <row r="28" spans="1:3" s="6" customFormat="1" ht="12.75">
      <c r="A28" s="121" t="s">
        <v>100</v>
      </c>
      <c r="B28" s="119"/>
      <c r="C28" s="8"/>
    </row>
    <row r="29" spans="1:3" s="6" customFormat="1" ht="12.75">
      <c r="A29" s="121" t="s">
        <v>101</v>
      </c>
      <c r="B29" s="119"/>
      <c r="C29" s="8"/>
    </row>
    <row r="30" spans="1:3" s="6" customFormat="1" ht="12.75">
      <c r="A30" s="6" t="s">
        <v>43</v>
      </c>
      <c r="B30" s="9">
        <v>78439</v>
      </c>
      <c r="C30" s="69">
        <v>78439</v>
      </c>
    </row>
    <row r="31" spans="1:3" s="6" customFormat="1" ht="12.75">
      <c r="A31" s="6" t="s">
        <v>44</v>
      </c>
      <c r="B31" s="111">
        <v>15323</v>
      </c>
      <c r="C31" s="7">
        <v>23300</v>
      </c>
    </row>
    <row r="32" spans="1:3" s="6" customFormat="1" ht="12.75">
      <c r="A32" s="121" t="s">
        <v>45</v>
      </c>
      <c r="B32" s="74">
        <v>93762</v>
      </c>
      <c r="C32" s="40">
        <v>101739</v>
      </c>
    </row>
    <row r="33" spans="1:3" s="6" customFormat="1" ht="12.75">
      <c r="A33" s="6" t="s">
        <v>46</v>
      </c>
      <c r="B33" s="111">
        <v>4208</v>
      </c>
      <c r="C33" s="69">
        <v>4182</v>
      </c>
    </row>
    <row r="34" spans="1:3" s="6" customFormat="1" ht="12.75">
      <c r="A34" s="121" t="s">
        <v>47</v>
      </c>
      <c r="B34" s="120">
        <v>97970</v>
      </c>
      <c r="C34" s="38">
        <v>105921</v>
      </c>
    </row>
    <row r="35" spans="2:3" s="6" customFormat="1" ht="12.75">
      <c r="B35" s="119"/>
      <c r="C35" s="8"/>
    </row>
    <row r="36" spans="1:3" s="6" customFormat="1" ht="12.75">
      <c r="A36" s="121" t="s">
        <v>102</v>
      </c>
      <c r="B36" s="119"/>
      <c r="C36" s="8"/>
    </row>
    <row r="37" spans="1:3" s="6" customFormat="1" ht="12.75">
      <c r="A37" s="6" t="s">
        <v>42</v>
      </c>
      <c r="B37" s="119">
        <v>137</v>
      </c>
      <c r="C37" s="69">
        <v>180</v>
      </c>
    </row>
    <row r="38" spans="1:3" s="6" customFormat="1" ht="12.75" hidden="1">
      <c r="A38" s="6" t="s">
        <v>36</v>
      </c>
      <c r="B38" s="119">
        <v>0</v>
      </c>
      <c r="C38" s="69">
        <v>0</v>
      </c>
    </row>
    <row r="39" spans="1:3" s="6" customFormat="1" ht="12.75" hidden="1">
      <c r="A39" s="6" t="s">
        <v>41</v>
      </c>
      <c r="B39" s="119">
        <v>0</v>
      </c>
      <c r="C39" s="69">
        <v>0</v>
      </c>
    </row>
    <row r="40" spans="1:3" s="6" customFormat="1" ht="12.75">
      <c r="A40" s="6" t="s">
        <v>40</v>
      </c>
      <c r="B40" s="9">
        <v>1510</v>
      </c>
      <c r="C40" s="69">
        <v>2101</v>
      </c>
    </row>
    <row r="41" spans="2:3" s="6" customFormat="1" ht="12.75">
      <c r="B41" s="72">
        <v>1647</v>
      </c>
      <c r="C41" s="38">
        <v>2281</v>
      </c>
    </row>
    <row r="42" spans="2:3" s="6" customFormat="1" ht="12.75">
      <c r="B42" s="9"/>
      <c r="C42" s="8"/>
    </row>
    <row r="43" spans="1:3" s="6" customFormat="1" ht="12.75">
      <c r="A43" s="121" t="s">
        <v>105</v>
      </c>
      <c r="B43" s="9"/>
      <c r="C43" s="8"/>
    </row>
    <row r="44" spans="1:3" s="6" customFormat="1" ht="12.75" hidden="1">
      <c r="A44" s="6" t="s">
        <v>94</v>
      </c>
      <c r="B44" s="9">
        <v>0</v>
      </c>
      <c r="C44" s="69">
        <v>0</v>
      </c>
    </row>
    <row r="45" spans="1:3" s="6" customFormat="1" ht="12.75">
      <c r="A45" s="6" t="s">
        <v>37</v>
      </c>
      <c r="B45" s="9">
        <v>9631</v>
      </c>
      <c r="C45" s="69">
        <v>8071</v>
      </c>
    </row>
    <row r="46" spans="1:3" s="6" customFormat="1" ht="12.75">
      <c r="A46" s="6" t="s">
        <v>38</v>
      </c>
      <c r="B46" s="9">
        <v>11339</v>
      </c>
      <c r="C46" s="69">
        <v>11925</v>
      </c>
    </row>
    <row r="47" spans="1:3" s="6" customFormat="1" ht="12.75" hidden="1">
      <c r="A47" s="6" t="s">
        <v>95</v>
      </c>
      <c r="B47" s="9">
        <v>0</v>
      </c>
      <c r="C47" s="69">
        <v>0</v>
      </c>
    </row>
    <row r="48" spans="1:3" s="6" customFormat="1" ht="12.75" hidden="1">
      <c r="A48" s="6" t="s">
        <v>39</v>
      </c>
      <c r="B48" s="9">
        <v>0</v>
      </c>
      <c r="C48" s="69">
        <v>0</v>
      </c>
    </row>
    <row r="49" spans="1:3" s="6" customFormat="1" ht="12.75">
      <c r="A49" s="6" t="s">
        <v>40</v>
      </c>
      <c r="B49" s="9">
        <v>17339</v>
      </c>
      <c r="C49" s="69">
        <v>10204</v>
      </c>
    </row>
    <row r="50" spans="1:3" s="6" customFormat="1" ht="12.75" hidden="1">
      <c r="A50" s="6" t="s">
        <v>41</v>
      </c>
      <c r="B50" s="9">
        <v>0</v>
      </c>
      <c r="C50" s="69">
        <v>0</v>
      </c>
    </row>
    <row r="51" spans="2:3" s="6" customFormat="1" ht="12.75">
      <c r="B51" s="39">
        <v>38309</v>
      </c>
      <c r="C51" s="38">
        <v>30200</v>
      </c>
    </row>
    <row r="52" spans="2:3" s="6" customFormat="1" ht="12.75">
      <c r="B52" s="9"/>
      <c r="C52" s="8"/>
    </row>
    <row r="53" spans="1:3" s="6" customFormat="1" ht="12.75">
      <c r="A53" s="121" t="s">
        <v>103</v>
      </c>
      <c r="B53" s="73">
        <v>39956</v>
      </c>
      <c r="C53" s="125">
        <v>32481</v>
      </c>
    </row>
    <row r="54" spans="2:3" s="6" customFormat="1" ht="12.75">
      <c r="B54" s="113"/>
      <c r="C54" s="112"/>
    </row>
    <row r="55" spans="1:4" s="6" customFormat="1" ht="13.5" thickBot="1">
      <c r="A55" s="121" t="s">
        <v>104</v>
      </c>
      <c r="B55" s="110">
        <v>137926</v>
      </c>
      <c r="C55" s="124">
        <v>138402</v>
      </c>
      <c r="D55" s="121"/>
    </row>
    <row r="56" spans="1:4" s="6" customFormat="1" ht="13.5" thickTop="1">
      <c r="A56" s="121"/>
      <c r="B56" s="109"/>
      <c r="C56" s="117"/>
      <c r="D56" s="121"/>
    </row>
    <row r="57" spans="1:3" s="6" customFormat="1" ht="13.5" thickBot="1">
      <c r="A57" s="121" t="s">
        <v>48</v>
      </c>
      <c r="B57" s="114">
        <v>0.1212623822333278</v>
      </c>
      <c r="C57" s="126">
        <v>0.12970461122655821</v>
      </c>
    </row>
    <row r="58" spans="1:3" s="6" customFormat="1" ht="12.75">
      <c r="A58" s="121"/>
      <c r="B58" s="131"/>
      <c r="C58" s="132"/>
    </row>
    <row r="59" spans="1:3" ht="12.75">
      <c r="A59" s="178" t="s">
        <v>121</v>
      </c>
      <c r="B59" s="179"/>
      <c r="C59" s="179"/>
    </row>
    <row r="60" spans="1:3" ht="12.75">
      <c r="A60" s="179"/>
      <c r="B60" s="179"/>
      <c r="C60" s="179"/>
    </row>
    <row r="62" spans="2:3" ht="12.75">
      <c r="B62" s="71"/>
      <c r="C62" s="71"/>
    </row>
  </sheetData>
  <sheetProtection/>
  <mergeCells count="1">
    <mergeCell ref="A59:C60"/>
  </mergeCells>
  <printOptions/>
  <pageMargins left="1.49" right="0.4" top="1.12" bottom="0.66" header="0.5" footer="0.5"/>
  <pageSetup horizontalDpi="600" verticalDpi="6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W60"/>
  <sheetViews>
    <sheetView view="pageBreakPreview" zoomScale="60" zoomScaleNormal="55" zoomScalePageLayoutView="0" workbookViewId="0" topLeftCell="A1">
      <selection activeCell="G19" sqref="G19"/>
    </sheetView>
  </sheetViews>
  <sheetFormatPr defaultColWidth="9.28125" defaultRowHeight="12.75" outlineLevelRow="1"/>
  <cols>
    <col min="1" max="1" width="4.421875" style="80" customWidth="1"/>
    <col min="2" max="2" width="3.7109375" style="80" customWidth="1"/>
    <col min="3" max="3" width="22.140625" style="80" customWidth="1"/>
    <col min="4" max="5" width="8.00390625" style="80" customWidth="1"/>
    <col min="6" max="6" width="7.140625" style="80" customWidth="1"/>
    <col min="7" max="7" width="13.7109375" style="80" customWidth="1"/>
    <col min="8" max="8" width="17.00390625" style="80" bestFit="1" customWidth="1"/>
    <col min="9" max="9" width="15.7109375" style="80" customWidth="1"/>
    <col min="10" max="11" width="13.7109375" style="80" customWidth="1"/>
    <col min="12" max="12" width="13.421875" style="80" bestFit="1" customWidth="1"/>
    <col min="13" max="13" width="15.28125" style="80" customWidth="1"/>
    <col min="14" max="14" width="13.140625" style="80" customWidth="1"/>
    <col min="15" max="15" width="9.28125" style="80" customWidth="1"/>
    <col min="16" max="16" width="11.140625" style="80" bestFit="1" customWidth="1"/>
    <col min="17" max="16384" width="9.28125" style="80" customWidth="1"/>
  </cols>
  <sheetData>
    <row r="1" spans="2:6" ht="12.75">
      <c r="B1" s="180" t="s">
        <v>0</v>
      </c>
      <c r="C1" s="180"/>
      <c r="D1" s="180"/>
      <c r="E1" s="180"/>
      <c r="F1" s="180"/>
    </row>
    <row r="2" spans="2:13" ht="12.75">
      <c r="B2" s="80" t="str">
        <f>'[1]CI YTD'!A2</f>
        <v>Unaudited Interim Report for the Twelve Months Ended 31 March 2014</v>
      </c>
      <c r="L2" s="76"/>
      <c r="M2" s="76"/>
    </row>
    <row r="3" spans="2:10" ht="12.75">
      <c r="B3" s="140" t="s">
        <v>49</v>
      </c>
      <c r="D3" s="140"/>
      <c r="E3" s="140"/>
      <c r="F3" s="140"/>
      <c r="G3" s="140"/>
      <c r="H3" s="140"/>
      <c r="I3" s="140"/>
      <c r="J3" s="140"/>
    </row>
    <row r="4" ht="12.75">
      <c r="B4" s="141" t="str">
        <f>'[1]CI YTD'!A4</f>
        <v>(The current year figures have not been audited)</v>
      </c>
    </row>
    <row r="5" ht="12.75">
      <c r="B5" s="141"/>
    </row>
    <row r="6" ht="12.75">
      <c r="B6" s="141"/>
    </row>
    <row r="7" spans="7:14" ht="15.75" customHeight="1">
      <c r="G7" s="181" t="s">
        <v>50</v>
      </c>
      <c r="H7" s="182"/>
      <c r="I7" s="182"/>
      <c r="J7" s="182"/>
      <c r="K7" s="182"/>
      <c r="L7" s="182"/>
      <c r="M7" s="142"/>
      <c r="N7" s="143"/>
    </row>
    <row r="8" spans="7:14" ht="15.75" customHeight="1">
      <c r="G8" s="144"/>
      <c r="H8" s="181" t="s">
        <v>51</v>
      </c>
      <c r="I8" s="183"/>
      <c r="J8" s="183"/>
      <c r="K8" s="145" t="s">
        <v>52</v>
      </c>
      <c r="L8" s="146"/>
      <c r="M8" s="147"/>
      <c r="N8" s="148"/>
    </row>
    <row r="9" spans="2:14" ht="40.5" customHeight="1">
      <c r="B9" s="81"/>
      <c r="C9" s="81"/>
      <c r="D9" s="81"/>
      <c r="E9" s="149" t="s">
        <v>3</v>
      </c>
      <c r="F9" s="81"/>
      <c r="G9" s="150" t="s">
        <v>53</v>
      </c>
      <c r="H9" s="151" t="s">
        <v>54</v>
      </c>
      <c r="I9" s="151" t="s">
        <v>55</v>
      </c>
      <c r="J9" s="152" t="s">
        <v>56</v>
      </c>
      <c r="K9" s="153" t="s">
        <v>57</v>
      </c>
      <c r="L9" s="154" t="s">
        <v>58</v>
      </c>
      <c r="M9" s="150" t="s">
        <v>46</v>
      </c>
      <c r="N9" s="150" t="s">
        <v>47</v>
      </c>
    </row>
    <row r="10" spans="2:14" ht="12.75">
      <c r="B10" s="81"/>
      <c r="C10" s="81"/>
      <c r="D10" s="81"/>
      <c r="E10" s="81"/>
      <c r="F10" s="81"/>
      <c r="G10" s="155" t="s">
        <v>59</v>
      </c>
      <c r="H10" s="155" t="s">
        <v>59</v>
      </c>
      <c r="I10" s="155" t="s">
        <v>59</v>
      </c>
      <c r="J10" s="155" t="s">
        <v>59</v>
      </c>
      <c r="K10" s="155" t="s">
        <v>59</v>
      </c>
      <c r="L10" s="155" t="s">
        <v>59</v>
      </c>
      <c r="M10" s="155" t="s">
        <v>59</v>
      </c>
      <c r="N10" s="155" t="s">
        <v>59</v>
      </c>
    </row>
    <row r="11" spans="2:14" ht="13.5" customHeight="1">
      <c r="B11" s="43" t="s">
        <v>96</v>
      </c>
      <c r="C11" s="76"/>
      <c r="D11" s="76"/>
      <c r="E11" s="76"/>
      <c r="F11" s="77"/>
      <c r="G11" s="41"/>
      <c r="H11" s="41"/>
      <c r="I11" s="41"/>
      <c r="J11" s="41"/>
      <c r="K11" s="41"/>
      <c r="L11" s="41"/>
      <c r="M11" s="41"/>
      <c r="N11" s="41"/>
    </row>
    <row r="12" spans="2:14" ht="13.5" customHeight="1">
      <c r="B12" s="42" t="s">
        <v>60</v>
      </c>
      <c r="C12" s="42" t="s">
        <v>61</v>
      </c>
      <c r="D12" s="42"/>
      <c r="E12" s="42"/>
      <c r="F12" s="42"/>
      <c r="G12" s="79">
        <v>78439.008</v>
      </c>
      <c r="H12" s="79">
        <v>6803.291</v>
      </c>
      <c r="I12" s="79">
        <v>0</v>
      </c>
      <c r="J12" s="79">
        <v>548.895</v>
      </c>
      <c r="K12" s="45">
        <v>16030</v>
      </c>
      <c r="L12" s="45">
        <v>101821.194</v>
      </c>
      <c r="M12" s="45">
        <v>2785</v>
      </c>
      <c r="N12" s="79">
        <v>104606.194</v>
      </c>
    </row>
    <row r="13" spans="2:14" ht="13.5" customHeight="1" hidden="1">
      <c r="B13" s="44" t="s">
        <v>62</v>
      </c>
      <c r="C13" s="42"/>
      <c r="D13" s="42"/>
      <c r="E13" s="42"/>
      <c r="F13" s="42"/>
      <c r="G13" s="79"/>
      <c r="H13" s="79"/>
      <c r="I13" s="79"/>
      <c r="J13" s="79"/>
      <c r="K13" s="45"/>
      <c r="L13" s="45"/>
      <c r="M13" s="45"/>
      <c r="N13" s="79"/>
    </row>
    <row r="14" spans="2:14" ht="13.5" customHeight="1" hidden="1">
      <c r="B14" s="44" t="s">
        <v>106</v>
      </c>
      <c r="C14" s="42"/>
      <c r="D14" s="42"/>
      <c r="E14" s="42"/>
      <c r="F14" s="42"/>
      <c r="G14" s="127">
        <v>0</v>
      </c>
      <c r="H14" s="127">
        <v>0</v>
      </c>
      <c r="I14" s="127"/>
      <c r="J14" s="127"/>
      <c r="K14" s="127"/>
      <c r="L14" s="127"/>
      <c r="M14" s="127">
        <v>0</v>
      </c>
      <c r="N14" s="127">
        <v>0</v>
      </c>
    </row>
    <row r="15" spans="2:14" ht="14.25" customHeight="1" hidden="1">
      <c r="B15" s="42"/>
      <c r="C15" s="42"/>
      <c r="D15" s="42"/>
      <c r="E15" s="42"/>
      <c r="F15" s="42"/>
      <c r="G15" s="45">
        <v>78439.008</v>
      </c>
      <c r="H15" s="45">
        <v>6803.291</v>
      </c>
      <c r="I15" s="45">
        <v>0</v>
      </c>
      <c r="J15" s="45">
        <v>548.895</v>
      </c>
      <c r="K15" s="45">
        <v>16030</v>
      </c>
      <c r="L15" s="45">
        <v>101821.194</v>
      </c>
      <c r="M15" s="45">
        <v>2785</v>
      </c>
      <c r="N15" s="45">
        <v>104606.194</v>
      </c>
    </row>
    <row r="16" spans="2:14" ht="15.75" customHeight="1" hidden="1">
      <c r="B16" s="42" t="s">
        <v>107</v>
      </c>
      <c r="C16" s="42"/>
      <c r="D16" s="42"/>
      <c r="E16" s="42"/>
      <c r="F16" s="42"/>
      <c r="G16" s="79">
        <v>0</v>
      </c>
      <c r="H16" s="79">
        <v>0</v>
      </c>
      <c r="I16" s="79"/>
      <c r="J16" s="79">
        <v>0</v>
      </c>
      <c r="K16" s="45">
        <v>0</v>
      </c>
      <c r="L16" s="45">
        <v>0</v>
      </c>
      <c r="M16" s="45">
        <v>0</v>
      </c>
      <c r="N16" s="79">
        <v>0</v>
      </c>
    </row>
    <row r="17" spans="2:14" ht="13.5" customHeight="1">
      <c r="B17" s="42" t="s">
        <v>63</v>
      </c>
      <c r="C17" s="42"/>
      <c r="D17" s="42"/>
      <c r="E17" s="42"/>
      <c r="F17" s="42"/>
      <c r="G17" s="79">
        <v>0</v>
      </c>
      <c r="H17" s="79">
        <v>0</v>
      </c>
      <c r="I17" s="79">
        <v>0</v>
      </c>
      <c r="J17" s="79">
        <v>0</v>
      </c>
      <c r="K17" s="82">
        <v>-82</v>
      </c>
      <c r="L17" s="82">
        <v>-82</v>
      </c>
      <c r="M17" s="10">
        <v>597</v>
      </c>
      <c r="N17" s="82">
        <v>515</v>
      </c>
    </row>
    <row r="18" spans="2:14" ht="13.5" customHeight="1">
      <c r="B18" s="43"/>
      <c r="C18" s="44" t="s">
        <v>64</v>
      </c>
      <c r="D18" s="44"/>
      <c r="E18" s="44"/>
      <c r="F18" s="44"/>
      <c r="G18" s="45"/>
      <c r="H18" s="45"/>
      <c r="I18" s="45"/>
      <c r="J18" s="45"/>
      <c r="K18" s="45"/>
      <c r="L18" s="45"/>
      <c r="M18" s="45"/>
      <c r="N18" s="45"/>
    </row>
    <row r="19" spans="2:14" ht="15.75" customHeight="1">
      <c r="B19" s="44" t="s">
        <v>125</v>
      </c>
      <c r="C19" s="44"/>
      <c r="D19" s="44"/>
      <c r="E19" s="44"/>
      <c r="F19" s="44"/>
      <c r="G19" s="45"/>
      <c r="H19" s="45"/>
      <c r="I19" s="45"/>
      <c r="J19" s="45"/>
      <c r="K19" s="45"/>
      <c r="L19" s="45"/>
      <c r="M19" s="45">
        <v>800</v>
      </c>
      <c r="N19" s="45">
        <v>800</v>
      </c>
    </row>
    <row r="20" spans="2:14" ht="15.75" customHeight="1">
      <c r="B20" s="43"/>
      <c r="C20" s="44" t="s">
        <v>126</v>
      </c>
      <c r="D20" s="44"/>
      <c r="E20" s="44"/>
      <c r="F20" s="44"/>
      <c r="G20" s="45"/>
      <c r="H20" s="45"/>
      <c r="I20" s="45"/>
      <c r="J20" s="45"/>
      <c r="K20" s="45"/>
      <c r="L20" s="45"/>
      <c r="M20" s="45"/>
      <c r="N20" s="45"/>
    </row>
    <row r="21" spans="2:14" ht="12.75" customHeight="1" hidden="1">
      <c r="B21" s="43"/>
      <c r="C21" s="44"/>
      <c r="D21" s="44"/>
      <c r="E21" s="44"/>
      <c r="F21" s="44"/>
      <c r="G21" s="45"/>
      <c r="H21" s="45"/>
      <c r="I21" s="45"/>
      <c r="J21" s="45"/>
      <c r="K21" s="45"/>
      <c r="L21" s="45"/>
      <c r="M21" s="45"/>
      <c r="N21" s="45"/>
    </row>
    <row r="22" spans="2:14" ht="13.5" customHeight="1" hidden="1">
      <c r="B22" s="44" t="s">
        <v>110</v>
      </c>
      <c r="C22" s="44"/>
      <c r="D22" s="44"/>
      <c r="E22" s="44"/>
      <c r="F22" s="44"/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45">
        <v>0</v>
      </c>
      <c r="M22" s="79">
        <v>0</v>
      </c>
      <c r="N22" s="79">
        <v>0</v>
      </c>
    </row>
    <row r="23" spans="2:14" ht="9.75" customHeight="1">
      <c r="B23" s="44"/>
      <c r="C23" s="44"/>
      <c r="D23" s="44"/>
      <c r="E23" s="44"/>
      <c r="F23" s="44"/>
      <c r="G23" s="45"/>
      <c r="H23" s="45"/>
      <c r="I23" s="45"/>
      <c r="J23" s="45"/>
      <c r="K23" s="45"/>
      <c r="L23" s="45"/>
      <c r="M23" s="45"/>
      <c r="N23" s="45"/>
    </row>
    <row r="24" spans="2:14" ht="13.5" customHeight="1" thickBot="1">
      <c r="B24" s="139" t="s">
        <v>119</v>
      </c>
      <c r="C24" s="44"/>
      <c r="D24" s="44"/>
      <c r="E24" s="44"/>
      <c r="F24" s="44"/>
      <c r="G24" s="78">
        <v>78439.008</v>
      </c>
      <c r="H24" s="78">
        <v>6803.291</v>
      </c>
      <c r="I24" s="78">
        <v>0</v>
      </c>
      <c r="J24" s="78">
        <v>548.895</v>
      </c>
      <c r="K24" s="78">
        <v>15948</v>
      </c>
      <c r="L24" s="78">
        <v>101739.194</v>
      </c>
      <c r="M24" s="78">
        <v>4182</v>
      </c>
      <c r="N24" s="78">
        <v>105921.194</v>
      </c>
    </row>
    <row r="25" spans="2:14" ht="13.5" thickTop="1">
      <c r="B25" s="43"/>
      <c r="C25" s="44"/>
      <c r="D25" s="44"/>
      <c r="E25" s="44"/>
      <c r="F25" s="44"/>
      <c r="G25" s="45"/>
      <c r="H25" s="45"/>
      <c r="I25" s="45"/>
      <c r="J25" s="45"/>
      <c r="K25" s="45"/>
      <c r="L25" s="45"/>
      <c r="M25" s="45"/>
      <c r="N25" s="45"/>
    </row>
    <row r="26" spans="2:14" ht="13.5" customHeight="1">
      <c r="B26" s="43" t="s">
        <v>120</v>
      </c>
      <c r="C26" s="44"/>
      <c r="D26" s="44"/>
      <c r="E26" s="44"/>
      <c r="F26" s="83"/>
      <c r="G26" s="84"/>
      <c r="H26" s="84"/>
      <c r="I26" s="84"/>
      <c r="J26" s="84"/>
      <c r="K26" s="84"/>
      <c r="L26" s="84"/>
      <c r="M26" s="84"/>
      <c r="N26" s="84"/>
    </row>
    <row r="27" spans="2:16" s="81" customFormat="1" ht="13.5" customHeight="1">
      <c r="B27" s="44" t="s">
        <v>60</v>
      </c>
      <c r="C27" s="44" t="s">
        <v>61</v>
      </c>
      <c r="D27" s="44"/>
      <c r="E27" s="44"/>
      <c r="F27" s="44"/>
      <c r="G27" s="156">
        <v>78439.008</v>
      </c>
      <c r="H27" s="156">
        <v>6803.291</v>
      </c>
      <c r="I27" s="156">
        <v>0</v>
      </c>
      <c r="J27" s="156">
        <v>548.895</v>
      </c>
      <c r="K27" s="156">
        <v>15948</v>
      </c>
      <c r="L27" s="156">
        <v>101739</v>
      </c>
      <c r="M27" s="156">
        <v>4182</v>
      </c>
      <c r="N27" s="156">
        <v>105921</v>
      </c>
      <c r="P27" s="158"/>
    </row>
    <row r="28" spans="2:14" s="81" customFormat="1" ht="8.25" customHeight="1">
      <c r="B28" s="44"/>
      <c r="C28" s="44"/>
      <c r="D28" s="44"/>
      <c r="E28" s="44"/>
      <c r="F28" s="44"/>
      <c r="G28" s="79"/>
      <c r="H28" s="79"/>
      <c r="I28" s="79"/>
      <c r="J28" s="79"/>
      <c r="K28" s="45"/>
      <c r="L28" s="45"/>
      <c r="M28" s="45"/>
      <c r="N28" s="79"/>
    </row>
    <row r="29" spans="2:14" s="81" customFormat="1" ht="12" customHeight="1" hidden="1">
      <c r="B29" s="44" t="s">
        <v>62</v>
      </c>
      <c r="C29" s="44"/>
      <c r="D29" s="44"/>
      <c r="E29" s="44"/>
      <c r="F29" s="44"/>
      <c r="G29" s="79"/>
      <c r="H29" s="79"/>
      <c r="I29" s="79"/>
      <c r="J29" s="79"/>
      <c r="K29" s="45"/>
      <c r="L29" s="45"/>
      <c r="M29" s="45"/>
      <c r="N29" s="79"/>
    </row>
    <row r="30" spans="2:14" s="81" customFormat="1" ht="12.75" customHeight="1" hidden="1">
      <c r="B30" s="44" t="s">
        <v>106</v>
      </c>
      <c r="C30" s="44"/>
      <c r="D30" s="44"/>
      <c r="E30" s="44"/>
      <c r="F30" s="44"/>
      <c r="G30" s="127">
        <v>0</v>
      </c>
      <c r="H30" s="127">
        <v>0</v>
      </c>
      <c r="I30" s="127"/>
      <c r="J30" s="127">
        <v>0</v>
      </c>
      <c r="K30" s="127"/>
      <c r="L30" s="127">
        <v>0</v>
      </c>
      <c r="M30" s="127">
        <v>0</v>
      </c>
      <c r="N30" s="127">
        <v>0</v>
      </c>
    </row>
    <row r="31" spans="2:14" s="81" customFormat="1" ht="13.5" customHeight="1" hidden="1">
      <c r="B31" s="44"/>
      <c r="C31" s="44"/>
      <c r="D31" s="44"/>
      <c r="E31" s="44"/>
      <c r="F31" s="44"/>
      <c r="G31" s="45">
        <v>78439.008</v>
      </c>
      <c r="H31" s="45">
        <v>6803.291</v>
      </c>
      <c r="I31" s="45">
        <v>0</v>
      </c>
      <c r="J31" s="45">
        <v>548.895</v>
      </c>
      <c r="K31" s="45">
        <v>15948</v>
      </c>
      <c r="L31" s="45">
        <v>101739</v>
      </c>
      <c r="M31" s="45">
        <v>4182</v>
      </c>
      <c r="N31" s="45">
        <v>105921</v>
      </c>
    </row>
    <row r="32" spans="2:14" s="81" customFormat="1" ht="13.5" customHeight="1" hidden="1">
      <c r="B32" s="44" t="s">
        <v>107</v>
      </c>
      <c r="C32" s="44"/>
      <c r="D32" s="44"/>
      <c r="E32" s="44"/>
      <c r="F32" s="44"/>
      <c r="G32" s="79">
        <v>0</v>
      </c>
      <c r="H32" s="79">
        <v>0</v>
      </c>
      <c r="I32" s="79"/>
      <c r="J32" s="79">
        <v>0</v>
      </c>
      <c r="K32" s="45">
        <v>0</v>
      </c>
      <c r="L32" s="45">
        <v>0</v>
      </c>
      <c r="M32" s="45">
        <v>0</v>
      </c>
      <c r="N32" s="79">
        <v>0</v>
      </c>
    </row>
    <row r="33" spans="2:14" s="81" customFormat="1" ht="13.5" customHeight="1">
      <c r="B33" s="44" t="s">
        <v>65</v>
      </c>
      <c r="C33" s="44"/>
      <c r="D33" s="44"/>
      <c r="E33" s="44"/>
      <c r="F33" s="44"/>
      <c r="G33" s="79">
        <v>0</v>
      </c>
      <c r="H33" s="79">
        <v>0</v>
      </c>
      <c r="I33" s="79"/>
      <c r="J33" s="79">
        <v>0</v>
      </c>
      <c r="K33" s="79">
        <v>-7977</v>
      </c>
      <c r="L33" s="45">
        <v>-7977</v>
      </c>
      <c r="M33" s="79">
        <v>26</v>
      </c>
      <c r="N33" s="79">
        <v>-7951</v>
      </c>
    </row>
    <row r="34" spans="2:23" s="81" customFormat="1" ht="13.5" customHeight="1">
      <c r="B34" s="44"/>
      <c r="C34" s="44" t="s">
        <v>64</v>
      </c>
      <c r="D34" s="44"/>
      <c r="E34" s="44"/>
      <c r="F34" s="44"/>
      <c r="G34" s="79"/>
      <c r="H34" s="79"/>
      <c r="I34" s="79"/>
      <c r="J34" s="79"/>
      <c r="K34" s="79"/>
      <c r="L34" s="79"/>
      <c r="M34" s="79"/>
      <c r="N34" s="79"/>
      <c r="P34" s="159"/>
      <c r="T34" s="158"/>
      <c r="U34" s="158"/>
      <c r="V34" s="158"/>
      <c r="W34" s="158"/>
    </row>
    <row r="35" spans="2:23" s="81" customFormat="1" ht="13.5" customHeight="1" hidden="1" outlineLevel="1">
      <c r="B35" s="44" t="s">
        <v>108</v>
      </c>
      <c r="C35" s="44"/>
      <c r="D35" s="44"/>
      <c r="E35" s="44"/>
      <c r="F35" s="44"/>
      <c r="G35" s="79">
        <v>0</v>
      </c>
      <c r="H35" s="79">
        <v>0</v>
      </c>
      <c r="I35" s="79"/>
      <c r="J35" s="79">
        <v>0</v>
      </c>
      <c r="K35" s="79">
        <v>0</v>
      </c>
      <c r="L35" s="45">
        <v>0</v>
      </c>
      <c r="M35" s="79">
        <v>0</v>
      </c>
      <c r="N35" s="79">
        <v>0</v>
      </c>
      <c r="P35" s="159"/>
      <c r="T35" s="158"/>
      <c r="U35" s="158"/>
      <c r="V35" s="158"/>
      <c r="W35" s="158"/>
    </row>
    <row r="36" spans="2:23" s="81" customFormat="1" ht="13.5" customHeight="1" hidden="1" outlineLevel="1">
      <c r="B36" s="44"/>
      <c r="C36" s="44" t="s">
        <v>109</v>
      </c>
      <c r="D36" s="44"/>
      <c r="E36" s="44"/>
      <c r="F36" s="44"/>
      <c r="G36" s="79"/>
      <c r="H36" s="79"/>
      <c r="I36" s="79"/>
      <c r="J36" s="79"/>
      <c r="K36" s="79"/>
      <c r="L36" s="79"/>
      <c r="M36" s="79"/>
      <c r="N36" s="79"/>
      <c r="P36" s="159"/>
      <c r="T36" s="158"/>
      <c r="U36" s="158"/>
      <c r="V36" s="158"/>
      <c r="W36" s="158"/>
    </row>
    <row r="37" spans="2:23" ht="13.5" customHeight="1" hidden="1" outlineLevel="1">
      <c r="B37" s="44" t="s">
        <v>111</v>
      </c>
      <c r="C37" s="44"/>
      <c r="D37" s="44"/>
      <c r="E37" s="44"/>
      <c r="F37" s="44"/>
      <c r="G37" s="79"/>
      <c r="H37" s="79"/>
      <c r="I37" s="79"/>
      <c r="J37" s="79"/>
      <c r="K37" s="79"/>
      <c r="L37" s="79"/>
      <c r="M37" s="79"/>
      <c r="N37" s="79"/>
      <c r="T37" s="79"/>
      <c r="U37" s="79"/>
      <c r="V37" s="79"/>
      <c r="W37" s="79"/>
    </row>
    <row r="38" spans="2:23" ht="13.5" customHeight="1" hidden="1" outlineLevel="1">
      <c r="B38" s="44"/>
      <c r="C38" s="44" t="s">
        <v>112</v>
      </c>
      <c r="D38" s="44"/>
      <c r="E38" s="44"/>
      <c r="F38" s="44"/>
      <c r="G38" s="79"/>
      <c r="H38" s="79"/>
      <c r="I38" s="79"/>
      <c r="J38" s="79">
        <v>0</v>
      </c>
      <c r="K38" s="79"/>
      <c r="L38" s="45">
        <v>0</v>
      </c>
      <c r="M38" s="79"/>
      <c r="N38" s="79">
        <v>0</v>
      </c>
      <c r="T38" s="79"/>
      <c r="U38" s="79"/>
      <c r="V38" s="79"/>
      <c r="W38" s="79"/>
    </row>
    <row r="39" spans="2:23" ht="12.75" hidden="1" outlineLevel="1">
      <c r="B39" s="44"/>
      <c r="C39" s="44"/>
      <c r="D39" s="44"/>
      <c r="E39" s="44"/>
      <c r="F39" s="44"/>
      <c r="G39" s="79"/>
      <c r="H39" s="79"/>
      <c r="I39" s="79"/>
      <c r="J39" s="79"/>
      <c r="K39" s="79"/>
      <c r="L39" s="45"/>
      <c r="M39" s="79"/>
      <c r="N39" s="79"/>
      <c r="T39" s="79"/>
      <c r="U39" s="79"/>
      <c r="V39" s="79"/>
      <c r="W39" s="79"/>
    </row>
    <row r="40" spans="2:23" ht="13.5" customHeight="1" hidden="1" outlineLevel="1">
      <c r="B40" s="44" t="s">
        <v>113</v>
      </c>
      <c r="C40" s="44"/>
      <c r="D40" s="44"/>
      <c r="E40" s="44"/>
      <c r="F40" s="44"/>
      <c r="G40" s="79">
        <v>0</v>
      </c>
      <c r="H40" s="79">
        <v>0</v>
      </c>
      <c r="I40" s="79">
        <v>0</v>
      </c>
      <c r="J40" s="79">
        <v>0</v>
      </c>
      <c r="K40" s="45">
        <v>0</v>
      </c>
      <c r="L40" s="45">
        <v>0</v>
      </c>
      <c r="M40" s="79">
        <v>0</v>
      </c>
      <c r="N40" s="79">
        <v>0</v>
      </c>
      <c r="T40" s="79"/>
      <c r="U40" s="79"/>
      <c r="V40" s="79"/>
      <c r="W40" s="79"/>
    </row>
    <row r="41" spans="2:23" ht="12.75" hidden="1" outlineLevel="1">
      <c r="B41" s="184" t="s">
        <v>114</v>
      </c>
      <c r="C41" s="184"/>
      <c r="D41" s="184"/>
      <c r="E41" s="184"/>
      <c r="F41" s="184"/>
      <c r="G41" s="79">
        <v>0</v>
      </c>
      <c r="H41" s="79">
        <v>0</v>
      </c>
      <c r="I41" s="79">
        <v>0</v>
      </c>
      <c r="J41" s="79"/>
      <c r="K41" s="79">
        <v>0</v>
      </c>
      <c r="L41" s="79"/>
      <c r="M41" s="79"/>
      <c r="N41" s="79">
        <v>0</v>
      </c>
      <c r="T41" s="79"/>
      <c r="U41" s="79"/>
      <c r="V41" s="79"/>
      <c r="W41" s="79"/>
    </row>
    <row r="42" spans="2:23" ht="13.5" customHeight="1" hidden="1">
      <c r="B42" s="184"/>
      <c r="C42" s="184"/>
      <c r="D42" s="184"/>
      <c r="E42" s="184"/>
      <c r="F42" s="184"/>
      <c r="G42" s="79"/>
      <c r="H42" s="79"/>
      <c r="I42" s="79"/>
      <c r="J42" s="79"/>
      <c r="K42" s="79"/>
      <c r="L42" s="79"/>
      <c r="M42" s="79"/>
      <c r="N42" s="79"/>
      <c r="T42" s="79"/>
      <c r="U42" s="79"/>
      <c r="V42" s="79"/>
      <c r="W42" s="79"/>
    </row>
    <row r="43" spans="2:23" ht="12.75" customHeight="1">
      <c r="B43" s="85"/>
      <c r="C43" s="85"/>
      <c r="D43" s="85"/>
      <c r="E43" s="85"/>
      <c r="F43" s="85"/>
      <c r="G43" s="79"/>
      <c r="H43" s="79"/>
      <c r="I43" s="79"/>
      <c r="J43" s="79"/>
      <c r="K43" s="79"/>
      <c r="L43" s="79"/>
      <c r="M43" s="79"/>
      <c r="N43" s="79"/>
      <c r="T43" s="79"/>
      <c r="U43" s="79"/>
      <c r="V43" s="79"/>
      <c r="W43" s="79"/>
    </row>
    <row r="44" spans="2:23" ht="13.5" customHeight="1" thickBot="1">
      <c r="B44" s="67" t="s">
        <v>132</v>
      </c>
      <c r="C44" s="44"/>
      <c r="D44" s="44"/>
      <c r="E44" s="44"/>
      <c r="F44" s="44"/>
      <c r="G44" s="78">
        <v>78439.008</v>
      </c>
      <c r="H44" s="78">
        <v>6803.291</v>
      </c>
      <c r="I44" s="78">
        <v>0</v>
      </c>
      <c r="J44" s="78">
        <v>548.895</v>
      </c>
      <c r="K44" s="78">
        <v>7971</v>
      </c>
      <c r="L44" s="78">
        <v>93762</v>
      </c>
      <c r="M44" s="78">
        <v>4208</v>
      </c>
      <c r="N44" s="78">
        <v>97970</v>
      </c>
      <c r="P44" s="79"/>
      <c r="Q44" s="79"/>
      <c r="T44" s="79"/>
      <c r="U44" s="79"/>
      <c r="V44" s="79"/>
      <c r="W44" s="79"/>
    </row>
    <row r="45" spans="2:23" ht="13.5" thickTop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157">
        <f>L44-'[1]FP'!N32</f>
        <v>0</v>
      </c>
      <c r="M45" s="167">
        <f>M44-'[1]FP'!N33</f>
        <v>0</v>
      </c>
      <c r="N45" s="157">
        <f>N44-'[1]FP'!N34</f>
        <v>0</v>
      </c>
      <c r="T45" s="79"/>
      <c r="U45" s="79"/>
      <c r="V45" s="79"/>
      <c r="W45" s="79"/>
    </row>
    <row r="46" spans="2:23" ht="12.75">
      <c r="B46" s="185" t="s">
        <v>122</v>
      </c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T46" s="79"/>
      <c r="U46" s="79"/>
      <c r="V46" s="79"/>
      <c r="W46" s="79"/>
    </row>
    <row r="47" spans="2:23" ht="12.75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T47" s="79"/>
      <c r="U47" s="79"/>
      <c r="V47" s="79"/>
      <c r="W47" s="79"/>
    </row>
    <row r="48" spans="2:23" ht="12.7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T48" s="79"/>
      <c r="U48" s="79"/>
      <c r="V48" s="79"/>
      <c r="W48" s="79"/>
    </row>
    <row r="49" spans="2:23" ht="12.75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T49" s="79"/>
      <c r="U49" s="79"/>
      <c r="V49" s="79"/>
      <c r="W49" s="79"/>
    </row>
    <row r="50" spans="2:23" ht="12.75">
      <c r="B50" s="44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79"/>
      <c r="W50" s="79"/>
    </row>
    <row r="51" spans="7:23" ht="12.75">
      <c r="G51" s="79"/>
      <c r="H51" s="79"/>
      <c r="I51" s="79"/>
      <c r="J51" s="79"/>
      <c r="K51" s="79"/>
      <c r="L51" s="79"/>
      <c r="M51" s="79"/>
      <c r="N51" s="79"/>
      <c r="T51" s="79"/>
      <c r="U51" s="79"/>
      <c r="V51" s="79"/>
      <c r="W51" s="79"/>
    </row>
    <row r="52" spans="7:23" ht="12.75">
      <c r="G52" s="79"/>
      <c r="H52" s="79"/>
      <c r="I52" s="79"/>
      <c r="J52" s="79"/>
      <c r="K52" s="79"/>
      <c r="L52" s="79"/>
      <c r="M52" s="79"/>
      <c r="N52" s="79"/>
      <c r="T52" s="79"/>
      <c r="U52" s="79"/>
      <c r="V52" s="79"/>
      <c r="W52" s="79"/>
    </row>
    <row r="53" spans="7:23" ht="12.75">
      <c r="G53" s="79"/>
      <c r="H53" s="79"/>
      <c r="I53" s="79"/>
      <c r="J53" s="79"/>
      <c r="K53" s="79"/>
      <c r="L53" s="79"/>
      <c r="M53" s="79"/>
      <c r="N53" s="79"/>
      <c r="T53" s="79"/>
      <c r="U53" s="79"/>
      <c r="V53" s="79"/>
      <c r="W53" s="79"/>
    </row>
    <row r="54" spans="7:23" ht="12.75">
      <c r="G54" s="79"/>
      <c r="H54" s="79"/>
      <c r="I54" s="79"/>
      <c r="J54" s="79"/>
      <c r="K54" s="79"/>
      <c r="L54" s="79"/>
      <c r="M54" s="79"/>
      <c r="N54" s="79"/>
      <c r="T54" s="79"/>
      <c r="U54" s="79"/>
      <c r="V54" s="79"/>
      <c r="W54" s="79"/>
    </row>
    <row r="55" spans="7:23" ht="12.75">
      <c r="G55" s="79"/>
      <c r="H55" s="79"/>
      <c r="I55" s="79"/>
      <c r="J55" s="79"/>
      <c r="K55" s="79"/>
      <c r="L55" s="79"/>
      <c r="M55" s="79"/>
      <c r="N55" s="79"/>
      <c r="T55" s="79"/>
      <c r="U55" s="79"/>
      <c r="V55" s="79"/>
      <c r="W55" s="79"/>
    </row>
    <row r="56" spans="7:23" ht="12.75">
      <c r="G56" s="79"/>
      <c r="H56" s="79"/>
      <c r="I56" s="79"/>
      <c r="J56" s="79"/>
      <c r="K56" s="79"/>
      <c r="L56" s="79"/>
      <c r="M56" s="79"/>
      <c r="N56" s="79"/>
      <c r="T56" s="79"/>
      <c r="U56" s="79"/>
      <c r="V56" s="79"/>
      <c r="W56" s="79"/>
    </row>
    <row r="57" spans="7:14" ht="12.75">
      <c r="G57" s="79"/>
      <c r="H57" s="79"/>
      <c r="I57" s="79"/>
      <c r="J57" s="79"/>
      <c r="K57" s="79"/>
      <c r="L57" s="79"/>
      <c r="M57" s="79"/>
      <c r="N57" s="79"/>
    </row>
    <row r="58" spans="7:14" ht="12.75">
      <c r="G58" s="79"/>
      <c r="H58" s="79"/>
      <c r="I58" s="79"/>
      <c r="J58" s="79"/>
      <c r="K58" s="79"/>
      <c r="L58" s="79"/>
      <c r="M58" s="79"/>
      <c r="N58" s="79"/>
    </row>
    <row r="59" spans="7:14" ht="12.75">
      <c r="G59" s="79"/>
      <c r="H59" s="79"/>
      <c r="I59" s="79"/>
      <c r="J59" s="79"/>
      <c r="K59" s="79"/>
      <c r="L59" s="79"/>
      <c r="M59" s="79"/>
      <c r="N59" s="79"/>
    </row>
    <row r="60" spans="7:14" ht="12.75">
      <c r="G60" s="79"/>
      <c r="H60" s="79"/>
      <c r="I60" s="79"/>
      <c r="J60" s="79"/>
      <c r="K60" s="79"/>
      <c r="L60" s="79"/>
      <c r="M60" s="79"/>
      <c r="N60" s="79"/>
    </row>
  </sheetData>
  <sheetProtection/>
  <mergeCells count="5">
    <mergeCell ref="B1:F1"/>
    <mergeCell ref="G7:L7"/>
    <mergeCell ref="H8:J8"/>
    <mergeCell ref="B41:F42"/>
    <mergeCell ref="B46:N47"/>
  </mergeCells>
  <printOptions/>
  <pageMargins left="0.75" right="0.75" top="1" bottom="1" header="0.5" footer="0.5"/>
  <pageSetup horizontalDpi="600" verticalDpi="600" orientation="landscape" paperSize="9" scale="74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63"/>
  <sheetViews>
    <sheetView view="pageBreakPreview" zoomScale="85" zoomScaleNormal="85" zoomScaleSheetLayoutView="85" zoomScalePageLayoutView="0" workbookViewId="0" topLeftCell="A23">
      <selection activeCell="A31" sqref="A31"/>
    </sheetView>
  </sheetViews>
  <sheetFormatPr defaultColWidth="9.28125" defaultRowHeight="12.75"/>
  <cols>
    <col min="1" max="1" width="38.421875" style="47" customWidth="1"/>
    <col min="2" max="3" width="9.28125" style="47" customWidth="1"/>
    <col min="4" max="4" width="18.00390625" style="75" bestFit="1" customWidth="1"/>
    <col min="5" max="5" width="3.7109375" style="47" customWidth="1"/>
    <col min="6" max="6" width="18.00390625" style="49" bestFit="1" customWidth="1"/>
    <col min="7" max="7" width="2.140625" style="47" customWidth="1"/>
    <col min="8" max="8" width="4.00390625" style="47" customWidth="1"/>
    <col min="9" max="9" width="40.00390625" style="47" customWidth="1"/>
    <col min="10" max="11" width="13.00390625" style="47" bestFit="1" customWidth="1"/>
    <col min="12" max="12" width="10.140625" style="47" bestFit="1" customWidth="1"/>
    <col min="13" max="16384" width="9.28125" style="47" customWidth="1"/>
  </cols>
  <sheetData>
    <row r="1" spans="1:13" ht="12.75">
      <c r="A1" s="186" t="s">
        <v>0</v>
      </c>
      <c r="B1" s="186"/>
      <c r="C1" s="186"/>
      <c r="D1" s="186"/>
      <c r="E1" s="19"/>
      <c r="F1" s="46"/>
      <c r="G1" s="19"/>
      <c r="H1" s="19"/>
      <c r="I1" s="19"/>
      <c r="J1" s="19" t="s">
        <v>20</v>
      </c>
      <c r="K1" s="160">
        <f>'[1]CI YTD'!K5</f>
        <v>4</v>
      </c>
      <c r="L1" s="19"/>
      <c r="M1" s="19"/>
    </row>
    <row r="2" spans="1:4" ht="12.75">
      <c r="A2" s="48" t="str">
        <f>'[1]CI YTD'!A2:T2</f>
        <v>Unaudited Interim Report for the Twelve Months Ended 31 March 2014</v>
      </c>
      <c r="B2" s="48"/>
      <c r="C2" s="48"/>
      <c r="D2" s="86"/>
    </row>
    <row r="3" spans="1:13" ht="12.75">
      <c r="A3" s="186" t="s">
        <v>66</v>
      </c>
      <c r="B3" s="186"/>
      <c r="C3" s="186"/>
      <c r="D3" s="87"/>
      <c r="E3" s="19"/>
      <c r="F3" s="46"/>
      <c r="G3" s="19"/>
      <c r="H3" s="19"/>
      <c r="I3" s="19"/>
      <c r="J3" s="19"/>
      <c r="K3" s="19"/>
      <c r="L3" s="19"/>
      <c r="M3" s="19"/>
    </row>
    <row r="4" spans="1:13" ht="12.75">
      <c r="A4" s="37" t="str">
        <f>'[1]CI YTD'!A4:C4</f>
        <v>(The current year figures have not been audited)</v>
      </c>
      <c r="B4" s="19"/>
      <c r="C4" s="19"/>
      <c r="D4" s="87"/>
      <c r="E4" s="19"/>
      <c r="F4" s="46"/>
      <c r="G4" s="19"/>
      <c r="H4" s="19"/>
      <c r="I4" s="19"/>
      <c r="J4" s="19"/>
      <c r="K4" s="19"/>
      <c r="L4" s="19"/>
      <c r="M4" s="19"/>
    </row>
    <row r="5" spans="1:13" ht="12.75">
      <c r="A5" s="19"/>
      <c r="B5" s="19"/>
      <c r="C5" s="19"/>
      <c r="D5" s="70" t="str">
        <f>K1*3&amp;" months ended"</f>
        <v>12 months ended</v>
      </c>
      <c r="E5" s="19"/>
      <c r="F5" s="5" t="str">
        <f>K1*3&amp;" months ended"</f>
        <v>12 months ended</v>
      </c>
      <c r="G5" s="19"/>
      <c r="H5" s="50"/>
      <c r="I5" s="50"/>
      <c r="J5" s="19"/>
      <c r="K5" s="19"/>
      <c r="L5" s="19"/>
      <c r="M5" s="19"/>
    </row>
    <row r="6" spans="1:13" ht="12.75">
      <c r="A6" s="19"/>
      <c r="B6" s="19"/>
      <c r="C6" s="19"/>
      <c r="D6" s="88" t="str">
        <f>CHOOSE(K1,"30/06/2013","30/09/2013","31/12/2013","31/03/2014")</f>
        <v>31/03/2014</v>
      </c>
      <c r="E6" s="19"/>
      <c r="F6" s="88" t="str">
        <f>CHOOSE(K1,"30/06/2013","30/09/2013","31/12/2013","31/03/2013")</f>
        <v>31/03/2013</v>
      </c>
      <c r="G6" s="19"/>
      <c r="H6" s="50"/>
      <c r="I6" s="50"/>
      <c r="J6" s="19"/>
      <c r="K6" s="19"/>
      <c r="L6" s="19"/>
      <c r="M6" s="19"/>
    </row>
    <row r="7" spans="1:13" ht="12.75">
      <c r="A7" s="46"/>
      <c r="B7" s="19"/>
      <c r="C7" s="19"/>
      <c r="D7" s="70" t="s">
        <v>4</v>
      </c>
      <c r="E7" s="19"/>
      <c r="F7" s="5" t="s">
        <v>4</v>
      </c>
      <c r="G7" s="19"/>
      <c r="H7" s="50"/>
      <c r="I7" s="50"/>
      <c r="J7" s="19"/>
      <c r="K7" s="19"/>
      <c r="L7" s="19"/>
      <c r="M7" s="19"/>
    </row>
    <row r="8" spans="1:13" ht="12.75">
      <c r="A8" s="46"/>
      <c r="B8" s="19"/>
      <c r="C8" s="19"/>
      <c r="D8" s="70"/>
      <c r="E8" s="19"/>
      <c r="F8" s="3"/>
      <c r="G8" s="19"/>
      <c r="H8" s="50"/>
      <c r="I8" s="50"/>
      <c r="J8" s="19"/>
      <c r="K8" s="19"/>
      <c r="L8" s="19"/>
      <c r="M8" s="19"/>
    </row>
    <row r="9" spans="1:18" ht="12.75">
      <c r="A9" s="89" t="s">
        <v>67</v>
      </c>
      <c r="H9" s="53"/>
      <c r="I9" s="53"/>
      <c r="O9" s="90"/>
      <c r="P9" s="90"/>
      <c r="Q9" s="90"/>
      <c r="R9" s="90"/>
    </row>
    <row r="10" spans="1:18" ht="12.75">
      <c r="A10" s="91" t="s">
        <v>68</v>
      </c>
      <c r="D10" s="11">
        <v>159141</v>
      </c>
      <c r="E10" s="49"/>
      <c r="F10" s="51">
        <v>159606</v>
      </c>
      <c r="H10" s="53"/>
      <c r="I10" s="53"/>
      <c r="L10" s="56"/>
      <c r="O10" s="90"/>
      <c r="P10" s="90"/>
      <c r="Q10" s="90"/>
      <c r="R10" s="90"/>
    </row>
    <row r="11" spans="1:18" ht="12.75">
      <c r="A11" s="91" t="s">
        <v>69</v>
      </c>
      <c r="D11" s="11">
        <v>-165102</v>
      </c>
      <c r="E11" s="49"/>
      <c r="F11" s="51">
        <v>-165963</v>
      </c>
      <c r="H11" s="53"/>
      <c r="I11" s="53"/>
      <c r="O11" s="90"/>
      <c r="P11" s="90"/>
      <c r="Q11" s="90"/>
      <c r="R11" s="90"/>
    </row>
    <row r="12" spans="1:18" ht="12.75">
      <c r="A12" s="91" t="s">
        <v>70</v>
      </c>
      <c r="D12" s="11">
        <v>2</v>
      </c>
      <c r="E12" s="49"/>
      <c r="F12" s="51">
        <v>5</v>
      </c>
      <c r="H12" s="53"/>
      <c r="I12" s="53"/>
      <c r="L12" s="56"/>
      <c r="O12" s="90"/>
      <c r="P12" s="90"/>
      <c r="Q12" s="90"/>
      <c r="R12" s="90"/>
    </row>
    <row r="13" spans="1:18" ht="12" customHeight="1" hidden="1">
      <c r="A13" s="91" t="s">
        <v>115</v>
      </c>
      <c r="D13" s="11">
        <v>0</v>
      </c>
      <c r="E13" s="49"/>
      <c r="F13" s="51">
        <v>0</v>
      </c>
      <c r="H13" s="53"/>
      <c r="I13" s="53"/>
      <c r="L13" s="56"/>
      <c r="O13" s="90"/>
      <c r="P13" s="90"/>
      <c r="Q13" s="90"/>
      <c r="R13" s="90"/>
    </row>
    <row r="14" spans="1:18" ht="12.75">
      <c r="A14" s="91" t="s">
        <v>71</v>
      </c>
      <c r="D14" s="11">
        <v>893</v>
      </c>
      <c r="E14" s="49"/>
      <c r="F14" s="51">
        <v>93</v>
      </c>
      <c r="H14" s="53"/>
      <c r="I14" s="53"/>
      <c r="O14" s="90"/>
      <c r="P14" s="90"/>
      <c r="Q14" s="90"/>
      <c r="R14" s="90"/>
    </row>
    <row r="15" spans="1:18" ht="12.75">
      <c r="A15" s="91" t="s">
        <v>72</v>
      </c>
      <c r="D15" s="92">
        <v>-946</v>
      </c>
      <c r="E15" s="49"/>
      <c r="F15" s="52">
        <v>-315</v>
      </c>
      <c r="H15" s="53"/>
      <c r="I15" s="53"/>
      <c r="J15" s="90"/>
      <c r="O15" s="90"/>
      <c r="P15" s="90"/>
      <c r="Q15" s="90"/>
      <c r="R15" s="90"/>
    </row>
    <row r="16" spans="1:18" ht="13.5">
      <c r="A16" s="93" t="s">
        <v>73</v>
      </c>
      <c r="D16" s="12">
        <v>-6012</v>
      </c>
      <c r="E16" s="49"/>
      <c r="F16" s="12">
        <v>-6574</v>
      </c>
      <c r="H16" s="53"/>
      <c r="I16" s="53"/>
      <c r="L16" s="56"/>
      <c r="O16" s="90"/>
      <c r="P16" s="90"/>
      <c r="Q16" s="90"/>
      <c r="R16" s="90"/>
    </row>
    <row r="17" spans="1:18" ht="12.75">
      <c r="A17" s="91"/>
      <c r="D17" s="11"/>
      <c r="E17" s="49"/>
      <c r="F17" s="13"/>
      <c r="H17" s="53"/>
      <c r="I17" s="53"/>
      <c r="L17" s="56"/>
      <c r="O17" s="90"/>
      <c r="P17" s="90"/>
      <c r="Q17" s="90"/>
      <c r="R17" s="90"/>
    </row>
    <row r="18" spans="1:33" ht="12.75">
      <c r="A18" s="89" t="s">
        <v>74</v>
      </c>
      <c r="D18" s="11"/>
      <c r="E18" s="49"/>
      <c r="F18" s="13"/>
      <c r="H18" s="53"/>
      <c r="I18" s="53"/>
      <c r="O18" s="90"/>
      <c r="P18" s="90"/>
      <c r="Q18" s="90"/>
      <c r="R18" s="90"/>
      <c r="X18" s="47">
        <f>SUM(X15:X17)</f>
        <v>0</v>
      </c>
      <c r="AG18" s="47">
        <f>SUM(AG15:AG17)-0.5</f>
        <v>-0.5</v>
      </c>
    </row>
    <row r="19" spans="1:18" s="95" customFormat="1" ht="12" customHeight="1">
      <c r="A19" s="94" t="s">
        <v>75</v>
      </c>
      <c r="D19" s="96">
        <v>-4963</v>
      </c>
      <c r="E19" s="130"/>
      <c r="F19" s="97">
        <v>-1938</v>
      </c>
      <c r="H19" s="161"/>
      <c r="I19" s="98"/>
      <c r="J19" s="162"/>
      <c r="K19" s="162"/>
      <c r="O19" s="99"/>
      <c r="P19" s="99"/>
      <c r="Q19" s="99"/>
      <c r="R19" s="99"/>
    </row>
    <row r="20" spans="1:18" ht="12.75">
      <c r="A20" s="91" t="s">
        <v>76</v>
      </c>
      <c r="D20" s="92">
        <v>175</v>
      </c>
      <c r="E20" s="129"/>
      <c r="F20" s="92">
        <v>6</v>
      </c>
      <c r="H20" s="53"/>
      <c r="I20" s="53"/>
      <c r="O20" s="90"/>
      <c r="P20" s="90"/>
      <c r="Q20" s="90"/>
      <c r="R20" s="90"/>
    </row>
    <row r="21" spans="1:24" ht="12.75" hidden="1">
      <c r="A21" s="91" t="s">
        <v>116</v>
      </c>
      <c r="D21" s="92">
        <v>0</v>
      </c>
      <c r="E21" s="129"/>
      <c r="F21" s="52">
        <v>0</v>
      </c>
      <c r="H21" s="53"/>
      <c r="I21" s="53"/>
      <c r="L21" s="56"/>
      <c r="O21" s="90"/>
      <c r="P21" s="90"/>
      <c r="Q21" s="90"/>
      <c r="R21" s="90"/>
      <c r="X21" s="47">
        <f>+X18+X20</f>
        <v>0</v>
      </c>
    </row>
    <row r="22" spans="1:18" ht="13.5">
      <c r="A22" s="93" t="s">
        <v>77</v>
      </c>
      <c r="D22" s="12">
        <v>-4788</v>
      </c>
      <c r="E22" s="49"/>
      <c r="F22" s="54">
        <v>-1932</v>
      </c>
      <c r="H22" s="53"/>
      <c r="I22" s="53"/>
      <c r="L22" s="56"/>
      <c r="O22" s="90"/>
      <c r="P22" s="90"/>
      <c r="Q22" s="90"/>
      <c r="R22" s="90"/>
    </row>
    <row r="23" spans="1:18" ht="12.75">
      <c r="A23" s="91"/>
      <c r="D23" s="11"/>
      <c r="E23" s="49"/>
      <c r="F23" s="13"/>
      <c r="H23" s="53"/>
      <c r="I23" s="53"/>
      <c r="L23" s="56"/>
      <c r="O23" s="90"/>
      <c r="P23" s="90"/>
      <c r="Q23" s="90"/>
      <c r="R23" s="90"/>
    </row>
    <row r="24" spans="1:18" ht="12.75">
      <c r="A24" s="89" t="s">
        <v>78</v>
      </c>
      <c r="D24" s="11"/>
      <c r="E24" s="49"/>
      <c r="F24" s="13"/>
      <c r="H24" s="53"/>
      <c r="I24" s="53"/>
      <c r="O24" s="90"/>
      <c r="P24" s="90"/>
      <c r="Q24" s="90"/>
      <c r="R24" s="90"/>
    </row>
    <row r="25" spans="1:18" ht="12.75">
      <c r="A25" s="91" t="s">
        <v>130</v>
      </c>
      <c r="D25" s="11">
        <v>3672</v>
      </c>
      <c r="E25" s="49"/>
      <c r="F25" s="51">
        <v>6790</v>
      </c>
      <c r="H25" s="53"/>
      <c r="I25" s="53"/>
      <c r="L25" s="56"/>
      <c r="O25" s="90"/>
      <c r="P25" s="90"/>
      <c r="Q25" s="90"/>
      <c r="R25" s="90"/>
    </row>
    <row r="26" spans="1:18" ht="12.75" customHeight="1" hidden="1">
      <c r="A26" s="91" t="s">
        <v>117</v>
      </c>
      <c r="D26" s="11">
        <v>0</v>
      </c>
      <c r="E26" s="49"/>
      <c r="F26" s="51">
        <v>0</v>
      </c>
      <c r="H26" s="53"/>
      <c r="I26" s="53"/>
      <c r="L26" s="56"/>
      <c r="O26" s="90"/>
      <c r="P26" s="90"/>
      <c r="Q26" s="90"/>
      <c r="R26" s="90"/>
    </row>
    <row r="27" spans="1:18" ht="12.75" customHeight="1" hidden="1">
      <c r="A27" s="91" t="s">
        <v>113</v>
      </c>
      <c r="D27" s="11">
        <v>0</v>
      </c>
      <c r="E27" s="49"/>
      <c r="F27" s="51">
        <v>0</v>
      </c>
      <c r="H27" s="53"/>
      <c r="I27" s="53"/>
      <c r="O27" s="90"/>
      <c r="P27" s="90"/>
      <c r="Q27" s="90"/>
      <c r="R27" s="90"/>
    </row>
    <row r="28" spans="1:12" ht="12.75">
      <c r="A28" s="91" t="s">
        <v>79</v>
      </c>
      <c r="D28" s="11">
        <v>-785</v>
      </c>
      <c r="E28" s="49"/>
      <c r="F28" s="51">
        <v>-562</v>
      </c>
      <c r="H28" s="53"/>
      <c r="I28" s="53"/>
      <c r="J28" s="163"/>
      <c r="K28" s="163"/>
      <c r="L28" s="56"/>
    </row>
    <row r="29" spans="1:11" ht="11.25" customHeight="1" hidden="1">
      <c r="A29" s="91" t="s">
        <v>118</v>
      </c>
      <c r="D29" s="11">
        <v>0</v>
      </c>
      <c r="E29" s="49"/>
      <c r="F29" s="51">
        <v>800</v>
      </c>
      <c r="H29" s="53"/>
      <c r="I29" s="53"/>
      <c r="J29" s="163"/>
      <c r="K29" s="163"/>
    </row>
    <row r="30" spans="1:11" ht="11.25" customHeight="1" hidden="1">
      <c r="A30" s="91" t="str">
        <f>'[1]GCF - Details'!A56</f>
        <v>Proceeds from issuance of shares to Minority Interests</v>
      </c>
      <c r="D30" s="11">
        <v>0</v>
      </c>
      <c r="E30" s="49"/>
      <c r="F30" s="51">
        <v>0</v>
      </c>
      <c r="H30" s="53"/>
      <c r="I30" s="53"/>
      <c r="J30" s="163"/>
      <c r="K30" s="163"/>
    </row>
    <row r="31" spans="1:12" ht="12.75">
      <c r="A31" s="91" t="s">
        <v>131</v>
      </c>
      <c r="D31" s="92">
        <v>-591</v>
      </c>
      <c r="E31" s="49"/>
      <c r="F31" s="52">
        <v>-192</v>
      </c>
      <c r="H31" s="53"/>
      <c r="I31" s="53"/>
      <c r="J31" s="163"/>
      <c r="K31" s="163"/>
      <c r="L31" s="56"/>
    </row>
    <row r="32" spans="1:12" ht="13.5">
      <c r="A32" s="93" t="s">
        <v>80</v>
      </c>
      <c r="D32" s="12">
        <v>2296</v>
      </c>
      <c r="E32" s="49"/>
      <c r="F32" s="54">
        <v>6836</v>
      </c>
      <c r="H32" s="53"/>
      <c r="I32" s="53"/>
      <c r="J32" s="163"/>
      <c r="K32" s="163"/>
      <c r="L32" s="56"/>
    </row>
    <row r="33" spans="1:12" ht="12.75">
      <c r="A33" s="91"/>
      <c r="D33" s="11"/>
      <c r="E33" s="49"/>
      <c r="F33" s="13"/>
      <c r="H33" s="53"/>
      <c r="I33" s="53"/>
      <c r="J33" s="164"/>
      <c r="K33" s="164"/>
      <c r="L33" s="56"/>
    </row>
    <row r="34" spans="1:12" ht="12.75">
      <c r="A34" s="89" t="s">
        <v>81</v>
      </c>
      <c r="D34" s="11">
        <v>-8504</v>
      </c>
      <c r="E34" s="49"/>
      <c r="F34" s="51">
        <v>-1670</v>
      </c>
      <c r="H34" s="53"/>
      <c r="I34" s="53"/>
      <c r="L34" s="56"/>
    </row>
    <row r="35" spans="1:9" ht="12.75">
      <c r="A35" s="89" t="s">
        <v>82</v>
      </c>
      <c r="D35" s="128">
        <v>12093</v>
      </c>
      <c r="E35" s="49"/>
      <c r="F35" s="51">
        <v>13763</v>
      </c>
      <c r="H35" s="53"/>
      <c r="I35" s="53"/>
    </row>
    <row r="36" spans="1:12" ht="13.5" thickBot="1">
      <c r="A36" s="89" t="s">
        <v>83</v>
      </c>
      <c r="D36" s="100">
        <v>3589</v>
      </c>
      <c r="E36" s="49"/>
      <c r="F36" s="55">
        <v>12093</v>
      </c>
      <c r="H36" s="53"/>
      <c r="I36" s="53"/>
      <c r="L36" s="56"/>
    </row>
    <row r="37" spans="1:12" ht="13.5" thickTop="1">
      <c r="A37" s="89"/>
      <c r="D37" s="101"/>
      <c r="F37" s="102"/>
      <c r="H37" s="53"/>
      <c r="I37" s="53"/>
      <c r="L37" s="56"/>
    </row>
    <row r="38" spans="1:12" ht="12.75">
      <c r="A38" s="89"/>
      <c r="F38" s="102"/>
      <c r="H38" s="53"/>
      <c r="I38" s="53"/>
      <c r="L38" s="56"/>
    </row>
    <row r="39" spans="8:9" ht="12.75">
      <c r="H39" s="53"/>
      <c r="I39" s="53"/>
    </row>
    <row r="40" spans="1:9" ht="12.75" customHeight="1">
      <c r="A40" s="187" t="s">
        <v>124</v>
      </c>
      <c r="B40" s="187"/>
      <c r="C40" s="187"/>
      <c r="D40" s="187"/>
      <c r="E40" s="187"/>
      <c r="F40" s="187"/>
      <c r="G40" s="165"/>
      <c r="H40" s="53"/>
      <c r="I40" s="53"/>
    </row>
    <row r="41" spans="1:9" ht="12.75">
      <c r="A41" s="187"/>
      <c r="B41" s="187"/>
      <c r="C41" s="187"/>
      <c r="D41" s="187"/>
      <c r="E41" s="187"/>
      <c r="F41" s="187"/>
      <c r="G41" s="165"/>
      <c r="H41" s="53"/>
      <c r="I41" s="53"/>
    </row>
    <row r="42" spans="8:9" ht="12.75">
      <c r="H42" s="53"/>
      <c r="I42" s="53"/>
    </row>
    <row r="43" spans="3:9" ht="12.75">
      <c r="C43" s="166"/>
      <c r="D43" s="101"/>
      <c r="H43" s="53"/>
      <c r="I43" s="53"/>
    </row>
    <row r="44" spans="8:9" ht="12.75">
      <c r="H44" s="53"/>
      <c r="I44" s="53"/>
    </row>
    <row r="45" spans="8:9" ht="12.75">
      <c r="H45" s="53"/>
      <c r="I45" s="53"/>
    </row>
    <row r="46" spans="8:9" ht="12.75">
      <c r="H46" s="53"/>
      <c r="I46" s="53"/>
    </row>
    <row r="47" spans="8:9" ht="12.75">
      <c r="H47" s="53"/>
      <c r="I47" s="53"/>
    </row>
    <row r="48" spans="8:9" ht="12.75">
      <c r="H48" s="53"/>
      <c r="I48" s="53"/>
    </row>
    <row r="49" spans="8:9" ht="12.75">
      <c r="H49" s="53"/>
      <c r="I49" s="53"/>
    </row>
    <row r="50" spans="8:9" ht="12.75">
      <c r="H50" s="53"/>
      <c r="I50" s="53"/>
    </row>
    <row r="51" spans="8:9" ht="12.75">
      <c r="H51" s="53"/>
      <c r="I51" s="53"/>
    </row>
    <row r="52" spans="8:9" ht="12.75">
      <c r="H52" s="53"/>
      <c r="I52" s="53"/>
    </row>
    <row r="53" spans="8:9" ht="12.75">
      <c r="H53" s="53"/>
      <c r="I53" s="53"/>
    </row>
    <row r="54" spans="8:9" ht="12.75">
      <c r="H54" s="53"/>
      <c r="I54" s="53"/>
    </row>
    <row r="55" spans="8:9" ht="12.75">
      <c r="H55" s="53"/>
      <c r="I55" s="53"/>
    </row>
    <row r="56" spans="8:9" ht="12.75">
      <c r="H56" s="53"/>
      <c r="I56" s="53"/>
    </row>
    <row r="57" spans="8:9" ht="12.75">
      <c r="H57" s="53"/>
      <c r="I57" s="53"/>
    </row>
    <row r="58" spans="8:9" ht="12.75">
      <c r="H58" s="53"/>
      <c r="I58" s="53"/>
    </row>
    <row r="59" spans="8:9" ht="12.75">
      <c r="H59" s="53"/>
      <c r="I59" s="53"/>
    </row>
    <row r="60" spans="8:9" ht="12.75">
      <c r="H60" s="53"/>
      <c r="I60" s="53"/>
    </row>
    <row r="61" spans="8:9" ht="12.75">
      <c r="H61" s="53"/>
      <c r="I61" s="53"/>
    </row>
    <row r="62" spans="8:9" ht="12.75">
      <c r="H62" s="53"/>
      <c r="I62" s="53"/>
    </row>
    <row r="63" spans="8:9" ht="12.75">
      <c r="H63" s="53"/>
      <c r="I63" s="53"/>
    </row>
  </sheetData>
  <sheetProtection/>
  <mergeCells count="3">
    <mergeCell ref="A1:D1"/>
    <mergeCell ref="A3:C3"/>
    <mergeCell ref="A40:F41"/>
  </mergeCells>
  <printOptions/>
  <pageMargins left="0.75" right="0.25" top="1" bottom="1" header="0.5" footer="0.5"/>
  <pageSetup horizontalDpi="600" verticalDpi="600" orientation="portrait" paperSize="9" scale="91" r:id="rId1"/>
  <headerFooter alignWithMargins="0">
    <oddFooter>&amp;C4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NewPC</cp:lastModifiedBy>
  <cp:lastPrinted>2014-05-29T03:02:52Z</cp:lastPrinted>
  <dcterms:created xsi:type="dcterms:W3CDTF">2011-11-15T08:14:53Z</dcterms:created>
  <dcterms:modified xsi:type="dcterms:W3CDTF">2014-05-29T03:03:42Z</dcterms:modified>
  <cp:category/>
  <cp:version/>
  <cp:contentType/>
  <cp:contentStatus/>
</cp:coreProperties>
</file>